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 80 • Onix Plus 20 • Chev. S10 LT 14 • C4 Cactus 23 • Palio Attractiv • Etios 18 • Ecosport 04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09/07/2026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=HYPERLINK("https://www.leilaoonline.com.br/lote/detalhe/332631", "003")</f>
      </c>
      <c r="B11" s="4" t="s">
        <f>=HYPERLINK("https://www.leilaoonline.com.br/lote/detalhe/332631", "veja o vídeo!! CHEV/ONIX PLUS 10TAT PR2; 2019/2020; BRANCA; ALCO./GASOL. - FUNCIONANDO - IPVA 2026 OK")</f>
      </c>
      <c r="C11" s="4" t="inlineStr">
        <is>
          <t>Vendido</t>
        </is>
      </c>
      <c r="D11" s="4" t="inlineStr">
        <is>
          <t>27</t>
        </is>
      </c>
      <c r="E11" s="5" t="inlineStr">
        <is>
          <t>51.500,00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=HYPERLINK("https://www.leilaoonline.com.br/lote/detalhe/332422", "005")</f>
      </c>
      <c r="B12" s="4" t="s">
        <f>=HYPERLINK("https://www.leilaoonline.com.br/lote/detalhe/332422", "veja o vídeo!! CHEVROLET/S10 LT DD4A; 2014/2014; PRATA; DIESEL - FUNCIONANDO")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79.500,00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=HYPERLINK("https://www.leilaoonline.com.br/lote/detalhe/332412", "007")</f>
      </c>
      <c r="B13" s="4" t="s">
        <f>=HYPERLINK("https://www.leilaoonline.com.br/lote/detalhe/332412", "veja o vídeo!! CITROEN/C4CACTUS FEEL AT; 2022/2023; PRETA; ALCO./GASOL. - FUNC. - FIPE APROX.: R$ 79.935,00")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30.000,00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=HYPERLINK("https://www.leilaoonline.com.br/lote/detalhe/332426", "010")</f>
      </c>
      <c r="B14" s="4" t="s">
        <f>=HYPERLINK("https://www.leilaoonline.com.br/lote/detalhe/332426", "veja o vídeo!! VW/FUSCA 1300; 1980/1980; BEGE; GASOLINA - FUNCIONANDO - PLACA PRETA")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=HYPERLINK("https://www.leilaoonline.com.br/lote/detalhe/332620", "013")</f>
      </c>
      <c r="B15" s="4" t="s">
        <f>=HYPERLINK("https://www.leilaoonline.com.br/lote/detalhe/332620", "veja o vídeo!! CHEV/TRACKER T A LT; 2022/2023; BRANCA; ALCO./GASOL. - FUNCIONANDO - IPVA 2026 OK")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41.250,00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=HYPERLINK("https://www.leilaoonline.com.br/lote/detalhe/332428", "015")</f>
      </c>
      <c r="B16" s="4" t="s">
        <f>=HYPERLINK("https://www.leilaoonline.com.br/lote/detalhe/332428", "veja o vídeo!! HONDA/HR-V EXL CVT; 2019/2019; BRANCA; ALCO./GASOL. - FUNCIONANDO - IPVA 2026 OK")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46.250,00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=HYPERLINK("https://www.leilaoonline.com.br/lote/detalhe/332604", "017")</f>
      </c>
      <c r="B17" s="4" t="s">
        <f>=HYPERLINK("https://www.leilaoonline.com.br/lote/detalhe/332604", "veja o vídeo!! FIAT/IDEA ADVENTURE DUAL; 2011/2012; PRATA; ALCO./GASOL. - FUNCIONANDO - IPVA 2026 OK")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16.000,00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=HYPERLINK("https://www.leilaoonline.com.br/lote/detalhe/332457", "020")</f>
      </c>
      <c r="B18" s="4" t="s">
        <f>=HYPERLINK("https://www.leilaoonline.com.br/lote/detalhe/332457", "IMP/IVECOFIAT D T3510VB1; 1999/1999; COR BRANCA; DIESEL - FUNCIONANDO")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41.250,00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=HYPERLINK("https://www.leilaoonline.com.br/lote/detalhe/332630", "023")</f>
      </c>
      <c r="B19" s="4" t="s">
        <f>=HYPERLINK("https://www.leilaoonline.com.br/lote/detalhe/332630", "veja o vídeo!! I/FIAT SIENA EL 1.4 FLEX; 2014/2015; PRETA; GASOL./ALCO./GNV - FUNCIONANDO - IPVA 2026 OK")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18.000,00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=HYPERLINK("https://www.leilaoonline.com.br/lote/detalhe/332454", "025")</f>
      </c>
      <c r="B20" s="4" t="s">
        <f>=HYPERLINK("https://www.leilaoonline.com.br/lote/detalhe/332454", "veja o vídeo!! CITROEN/C3 PTECH M TEND; 2017/2017; BRANCA; ALCO./GASOL. - FUNCIONANDO - IPVA 2026 OK")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=HYPERLINK("https://www.leilaoonline.com.br/lote/detalhe/332431", "030")</f>
      </c>
      <c r="B21" s="4" t="s">
        <f>=HYPERLINK("https://www.leilaoonline.com.br/lote/detalhe/332431", "veja o vídeo!! CHEV/ONIX PLUS 10TMT LT1; 2019/2020; VERMELHA; ALCO./GASOL. - FUNCIONANDO - IPVA 2026 OK")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40.000,00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=HYPERLINK("https://www.leilaoonline.com.br/lote/detalhe/332455", "035")</f>
      </c>
      <c r="B22" s="4" t="s">
        <f>=HYPERLINK("https://www.leilaoonline.com.br/lote/detalhe/332455", "veja o vídeo!! FIAT/UNO ATTRACTIVE 1.0; 2018/2019; BRANCA; ALCO./GASOL. - FUNCIONANDO - IPVA 2026 OK")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16.500,00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=HYPERLINK("https://www.leilaoonline.com.br/lote/detalhe/332632", "037")</f>
      </c>
      <c r="B23" s="4" t="s">
        <f>=HYPERLINK("https://www.leilaoonline.com.br/lote/detalhe/332632", "veja o vídeo!! VW/GOL MPI; 2022/2023; PRETA; ALCO./GASOL. - FUNCIONANDO - IPVA 2026 OK")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29.500,00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=HYPERLINK("https://www.leilaoonline.com.br/lote/detalhe/332450", "040")</f>
      </c>
      <c r="B24" s="4" t="s">
        <f>=HYPERLINK("https://www.leilaoonline.com.br/lote/detalhe/332450", "veja o vídeo!! FIAT/DOBLO ESSENCE 1.8; 2012/2013; BRANCA; ALCO./GASOL.; 7 LUGARES - FUNCIONANDO")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31.750,00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=HYPERLINK("https://www.leilaoonline.com.br/lote/detalhe/332452", "045")</f>
      </c>
      <c r="B25" s="4" t="s">
        <f>=HYPERLINK("https://www.leilaoonline.com.br/lote/detalhe/332452", "veja o vídeo!! VW/FOX 1.0 ROUTE; 2007/2008; PRATA; ALCO./GASOL. - FUNCIONANDO - IPVA 2026 OK")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14.000,00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=HYPERLINK("https://www.leilaoonline.com.br/lote/detalhe/332456", "050")</f>
      </c>
      <c r="B26" s="4" t="s">
        <f>=HYPERLINK("https://www.leilaoonline.com.br/lote/detalhe/332456", "veja o vídeo!! RENAULT/SANDERO AUTH 10; 2017/2018; VERMELHA; ALCO./GASOL. - FUNCIONANDO")</f>
      </c>
      <c r="C26" s="4" t="inlineStr">
        <is>
          <t>Vendido</t>
        </is>
      </c>
      <c r="D26" s="4" t="inlineStr">
        <is>
          <t>25</t>
        </is>
      </c>
      <c r="E26" s="5" t="inlineStr">
        <is>
          <t>23.500,00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=HYPERLINK("https://www.leilaoonline.com.br/lote/detalhe/332451", "055")</f>
      </c>
      <c r="B27" s="4" t="s">
        <f>=HYPERLINK("https://www.leilaoonline.com.br/lote/detalhe/332451", "veja o vídeo!! I/FORD EDGE 3.5; 2016/2016; PRATA; GASOLINA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=HYPERLINK("https://www.leilaoonline.com.br/lote/detalhe/332433", "060")</f>
      </c>
      <c r="B28" s="4" t="s">
        <f>=HYPERLINK("https://www.leilaoonline.com.br/lote/detalhe/332433", "veja o vídeo!! FIAT/PALIO ATTRACTIV 1.0; 2014/2014; VERMELHA; ALCO./GASOL. - FUNCIONANDO - IPVA 2026 OK")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21.500,00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=HYPERLINK("https://www.leilaoonline.com.br/lote/detalhe/332411", "065")</f>
      </c>
      <c r="B29" s="4" t="s">
        <f>=HYPERLINK("https://www.leilaoonline.com.br/lote/detalhe/332411", "veja o vídeo!! I/BMW 320I; 2019/2020; PRETA; GASOLINA - FUNCIONANDO - FIPE APROX.: R$ 179.083,00")</f>
      </c>
      <c r="C29" s="4" t="inlineStr">
        <is>
          <t>Não vendido</t>
        </is>
      </c>
      <c r="D29" s="4" t="inlineStr">
        <is>
          <t>33</t>
        </is>
      </c>
      <c r="E29" s="5" t="inlineStr">
        <is>
          <t>125.000,00</t>
        </is>
      </c>
      <c r="F29" s="4" t="inlineStr">
        <is>
          <t>1750.00</t>
        </is>
      </c>
    </row>
    <row collapsed="false" customFormat="false" customHeight="false" hidden="false" ht="12.1" outlineLevel="0" r="30">
      <c r="A30" s="5" t="s">
        <f>=HYPERLINK("https://www.leilaoonline.com.br/lote/detalhe/332453", "075")</f>
      </c>
      <c r="B30" s="4" t="s">
        <f>=HYPERLINK("https://www.leilaoonline.com.br/lote/detalhe/332453", "veja o vídeo!! CHEVROLET/ONIX 10MT JOYE; 2017/2018; CINZA; ALCO./GASOL. - FUNCIONANDO - IPVA 2026 OK")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=HYPERLINK("https://www.leilaoonline.com.br/lote/detalhe/332461", "080")</f>
      </c>
      <c r="B31" s="4" t="s">
        <f>=HYPERLINK("https://www.leilaoonline.com.br/lote/detalhe/332461", "PEUGEOT/208 GRIFFE A; 2013/2014; PRETA; ALCO./GASOL.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=HYPERLINK("https://www.leilaoonline.com.br/lote/detalhe/332427", "085")</f>
      </c>
      <c r="B32" s="4" t="s">
        <f>=HYPERLINK("https://www.leilaoonline.com.br/lote/detalhe/332427", "veja o vídeo!! MMC/ASX GLS 2WD; 2019/2020; VERMELHA; ALCO./GASOL. - FUNC. - FIPE APROX.: R$ 86.639,00")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33.750,00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=HYPERLINK("https://www.leilaoonline.com.br/lote/detalhe/332417", "090")</f>
      </c>
      <c r="B33" s="4" t="s">
        <f>=HYPERLINK("https://www.leilaoonline.com.br/lote/detalhe/332417", "veja o vídeo!! TOYOTA/ETIOS HB X 13L MT; 2017/2018; BRANCA; ALCO./GASOL. - FUNCIONANDO")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=HYPERLINK("https://www.leilaoonline.com.br/lote/detalhe/332432", "095")</f>
      </c>
      <c r="B34" s="4" t="s">
        <f>=HYPERLINK("https://www.leilaoonline.com.br/lote/detalhe/332432", "CHEVROLET/CELTA 1.0L LS; 2011/2012; PRATA; ALCO./GASOL. - FUNCIONANDO")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14.250,00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=HYPERLINK("https://www.leilaoonline.com.br/lote/detalhe/332415", "100")</f>
      </c>
      <c r="B35" s="4" t="s">
        <f>=HYPERLINK("https://www.leilaoonline.com.br/lote/detalhe/332415", "veja o vídeo!! GM/ASTRA SEDAN CD; 2002/2003; PRATA; GASOLINA - FUNCIONANDO")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14.500,00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=HYPERLINK("https://www.leilaoonline.com.br/lote/detalhe/332416", "105")</f>
      </c>
      <c r="B36" s="4" t="s">
        <f>=HYPERLINK("https://www.leilaoonline.com.br/lote/detalhe/332416", "veja o vídeo!! FORD/ECOSPORT; 2003/2004; AZUL; GASOLINA - FUNCIONANDO")</f>
      </c>
      <c r="C36" s="4" t="inlineStr">
        <is>
          <t>Vendido</t>
        </is>
      </c>
      <c r="D36" s="4" t="inlineStr">
        <is>
          <t>23</t>
        </is>
      </c>
      <c r="E36" s="5" t="inlineStr">
        <is>
          <t>15.250,00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=HYPERLINK("https://www.leilaoonline.com.br/lote/detalhe/332430", "110")</f>
      </c>
      <c r="B37" s="4" t="s">
        <f>=HYPERLINK("https://www.leilaoonline.com.br/lote/detalhe/332430", "veja o vídeo!! CHEV/PRISMA 1.0MT LT; 2014/2015; VERMELHA; ALCO./GASOL. - FUNCIONANDO")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25.300,00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=HYPERLINK("https://www.leilaoonline.com.br/lote/detalhe/332420", "115")</f>
      </c>
      <c r="B38" s="4" t="s">
        <f>=HYPERLINK("https://www.leilaoonline.com.br/lote/detalhe/332420", "veja o vídeo!! CITROEN/C3 90M ORIGINE; 2014/2015; CINZA; ALCO./GASOL. - FUNCIONANDO - IPVA 2026 OK")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=HYPERLINK("https://www.leilaoonline.com.br/lote/detalhe/332421", "120")</f>
      </c>
      <c r="B39" s="4" t="s">
        <f>=HYPERLINK("https://www.leilaoonline.com.br/lote/detalhe/332421", "veja o vídeo!! GM/ZAFIRA ELITE; 2011/2012; PRATA; ALCO./GASOL. - FUNCIONANDO - IPVA 2026 OK")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27.000,00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=HYPERLINK("https://www.leilaoonline.com.br/lote/detalhe/332419", "125")</f>
      </c>
      <c r="B40" s="4" t="s">
        <f>=HYPERLINK("https://www.leilaoonline.com.br/lote/detalhe/332419", "veja o vídeo!! PEUGEOT/207PASSION XR; 2010/2011; PRETA; ALCO./GASOL.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=HYPERLINK("https://www.leilaoonline.com.br/lote/detalhe/332413", "130")</f>
      </c>
      <c r="B41" s="4" t="s">
        <f>=HYPERLINK("https://www.leilaoonline.com.br/lote/detalhe/332413", "veja o vídeo!! I/KIA SPORTAGE EX2 OFFG4; 2015/2015; PRETA; ALCO./GASOL. - FUNCIONANDO - IPVA 2026 OK")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=HYPERLINK("https://www.leilaoonline.com.br/lote/detalhe/332424", "135")</f>
      </c>
      <c r="B42" s="4" t="s">
        <f>=HYPERLINK("https://www.leilaoonline.com.br/lote/detalhe/332424", "veja o vídeo!! I/VW JETTA GLI; 2023/2023; CINZA; GASOLINA - FUNC. - IPVA 2026 OK - FIPE APROX.: R$ 187.135,00")</f>
      </c>
      <c r="C42" s="4" t="inlineStr">
        <is>
          <t>Não vendido</t>
        </is>
      </c>
      <c r="D42" s="4" t="inlineStr">
        <is>
          <t>50</t>
        </is>
      </c>
      <c r="E42" s="5" t="inlineStr">
        <is>
          <t>140.750,00</t>
        </is>
      </c>
      <c r="F42" s="4" t="inlineStr">
        <is>
          <t>1750.00</t>
        </is>
      </c>
    </row>
    <row collapsed="false" customFormat="false" customHeight="false" hidden="false" ht="12.1" outlineLevel="0" r="43">
      <c r="A43" s="5" t="s">
        <f>=HYPERLINK("https://www.leilaoonline.com.br/lote/detalhe/332414", "140")</f>
      </c>
      <c r="B43" s="4" t="s">
        <f>=HYPERLINK("https://www.leilaoonline.com.br/lote/detalhe/332414", "veja o vídeo!! FIAT/DOBLO ATTRACTIV 1.4; 2016/2016; PRATA; ALCO./GASOL.; C/ 7 LUGARES - FUNC. - IPVA 2026 OK")</f>
      </c>
      <c r="C43" s="4" t="inlineStr">
        <is>
          <t>Não vendido</t>
        </is>
      </c>
      <c r="D43" s="4" t="inlineStr">
        <is>
          <t>20</t>
        </is>
      </c>
      <c r="E43" s="5" t="inlineStr">
        <is>
          <t>41.500,00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=HYPERLINK("https://www.leilaoonline.com.br/lote/detalhe/332437", "145")</f>
      </c>
      <c r="B44" s="4" t="s">
        <f>=HYPERLINK("https://www.leilaoonline.com.br/lote/detalhe/332437", "veja o vídeo!! HONDA/FIT EX; 2008/2008; CINZA; GASOLINA - FUNCIONANDO - IPVA 2026 OK")</f>
      </c>
      <c r="C44" s="4" t="inlineStr">
        <is>
          <t>Não vendido</t>
        </is>
      </c>
      <c r="D44" s="4" t="inlineStr">
        <is>
          <t>15</t>
        </is>
      </c>
      <c r="E44" s="5" t="inlineStr">
        <is>
          <t>17.000,00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=HYPERLINK("https://www.leilaoonline.com.br/lote/detalhe/332458", "150")</f>
      </c>
      <c r="B45" s="4" t="s">
        <f>=HYPERLINK("https://www.leilaoonline.com.br/lote/detalhe/332458", "veja o vídeo!! I/HYUNDAI I30 1.8; 2013/2014; PRETA; GASOLINA - FUNCIONANDO")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=HYPERLINK("https://www.leilaoonline.com.br/lote/detalhe/332460", "155")</f>
      </c>
      <c r="B46" s="4" t="s">
        <f>=HYPERLINK("https://www.leilaoonline.com.br/lote/detalhe/332460", "veja o vídeo!! FIAT/SIENA ATTRACTIV 1.4; 2017/2017; PRATA; GASOL./ALCO./GNV -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=HYPERLINK("https://www.leilaoonline.com.br/lote/detalhe/332425", "160")</f>
      </c>
      <c r="B47" s="4" t="s">
        <f>=HYPERLINK("https://www.leilaoonline.com.br/lote/detalhe/332425", "veja o vídeo!! HONDA/FIT EX CVT; 2015/2015; BRANCA; ALCO./GASOL. - FUNCIONANDO - IPVA 2026 OK")</f>
      </c>
      <c r="C47" s="4" t="inlineStr">
        <is>
          <t>Não vendido</t>
        </is>
      </c>
      <c r="D47" s="4" t="inlineStr">
        <is>
          <t>49</t>
        </is>
      </c>
      <c r="E47" s="5" t="inlineStr">
        <is>
          <t>43.750,00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=HYPERLINK("https://www.leilaoonline.com.br/lote/detalhe/332423", "165")</f>
      </c>
      <c r="B48" s="4" t="s">
        <f>=HYPERLINK("https://www.leilaoonline.com.br/lote/detalhe/332423", "BMW K1200 LT; ANO 2002 - FUNCIONANDO - APROX. 79.350KM")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27.500,00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=HYPERLINK("https://www.leilaoonline.com.br/lote/detalhe/332429", "170")</f>
      </c>
      <c r="B49" s="4" t="s">
        <f>=HYPERLINK("https://www.leilaoonline.com.br/lote/detalhe/332429", "veja o vídeo!! RENAULT/SANDERO STEP 16; 2016/2017; PRATA; ALCO./GASOL. - FUNCIONANDO")</f>
      </c>
      <c r="C49" s="4" t="inlineStr">
        <is>
          <t>Não vendido</t>
        </is>
      </c>
      <c r="D49" s="4" t="inlineStr">
        <is>
          <t>24</t>
        </is>
      </c>
      <c r="E49" s="5" t="inlineStr">
        <is>
          <t>26.500,00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=HYPERLINK("https://www.leilaoonline.com.br/lote/detalhe/332448", "175")</f>
      </c>
      <c r="B50" s="4" t="s">
        <f>=HYPERLINK("https://www.leilaoonline.com.br/lote/detalhe/332448", "veja o vídeo!! FIAT/PALIO ATTRACTIV 1.0; 2017/2017; BRANCA; ALCO./GASOL. - FUNCIONANDO - IPVA 2026 OK")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=HYPERLINK("https://www.leilaoonline.com.br/lote/detalhe/332435", "180")</f>
      </c>
      <c r="B51" s="4" t="s">
        <f>=HYPERLINK("https://www.leilaoonline.com.br/lote/detalhe/332435", "veja o vídeo!! PEUGEOT/208 ACTIVE MT; 2017/2018; CINZA; ALCO./GASOL. - FUNCIONANDO - IPVA 2026 OK")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=HYPERLINK("https://www.leilaoonline.com.br/lote/detalhe/332418", "185")</f>
      </c>
      <c r="B52" s="4" t="s">
        <f>=HYPERLINK("https://www.leilaoonline.com.br/lote/detalhe/332418", "veja o vídeo!! CITROEN/AIRCROSS LIVE MT; 2018/2019; VERMELHA; ALCO./GASOL.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=HYPERLINK("https://www.leilaoonline.com.br/lote/detalhe/332443", "195")</f>
      </c>
      <c r="B53" s="4" t="s">
        <f>=HYPERLINK("https://www.leilaoonline.com.br/lote/detalhe/332443", "veja o vídeo!! VW/FOX 1.6 PLUS; 2008/2009; PRETA; ALCO./GASOL. - FUNCIONANDO")</f>
      </c>
      <c r="C53" s="4" t="inlineStr">
        <is>
          <t>Não vendido</t>
        </is>
      </c>
      <c r="D53" s="4" t="inlineStr">
        <is>
          <t>21</t>
        </is>
      </c>
      <c r="E53" s="5" t="inlineStr">
        <is>
          <t>15.000,00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=HYPERLINK("https://www.leilaoonline.com.br/lote/detalhe/332459", "200")</f>
      </c>
      <c r="B54" s="4" t="s">
        <f>=HYPERLINK("https://www.leilaoonline.com.br/lote/detalhe/332459", "GURGEL/BR 800; 1991/1991; BEGE; GASOLINA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=HYPERLINK("https://www.leilaoonline.com.br/lote/detalhe/332462", "205")</f>
      </c>
      <c r="B55" s="4" t="s">
        <f>=HYPERLINK("https://www.leilaoonline.com.br/lote/detalhe/332462", "veja o vídeo!! TRICICLO ELÉTRICO - FUNCIONANDO")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6.250,00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=HYPERLINK("https://www.leilaoonline.com.br/lote/detalhe/332436", "210")</f>
      </c>
      <c r="B56" s="4" t="s">
        <f>=HYPERLINK("https://www.leilaoonline.com.br/lote/detalhe/332436", "IMP/VW GOLF GLX 2.0 MI; 1997/1997; VERMELHA; GASOLINA - SEM MOTOR")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2026-11-04T05:43:01.00Z</dcterms:created>
  <dc:creator>Tellks Tecnologia</dc:creator>
  <cp:revision>0</cp:revision>
</cp:coreProperties>
</file>