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HONDA  NXR 160 BROS 22/24 - COROLLA - HILUX - CAMINHÕES - ENFARDADORAS - PÁ CAT - UTILITARIOS - TRATORES - ADUBADOR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=HYPERLINK("https://www.leilaoonline.com.br/lote/detalhe/333254", "1100")</f>
      </c>
      <c r="B11" s="4" t="s">
        <f>=HYPERLINK("https://www.leilaoonline.com.br/lote/detalhe/333254", " APROX. 270 ITENS DE MATERIAIS ADMINISTRATIVO: BOBINAS/ PASTA SUSPENSA/ KIT IMPRESSORA - (VEJA DESCRITIVO DE ITENS) - LOC. JOÃO PINHEIRO/MG")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=HYPERLINK("https://www.leilaoonline.com.br/lote/detalhe/333249", "1101")</f>
      </c>
      <c r="B12" s="4" t="s">
        <f>=HYPERLINK("https://www.leilaoonline.com.br/lote/detalhe/333249", " APROX. 2.925 ITENS DE MANUTENÇÃO E IRRIGAÇÃO - ROTORES DE INOX - (VEJA DESCRITIVO DE ITENS) - LOC. JOÃO PINHEIRO/MG")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29.000,00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=HYPERLINK("https://www.leilaoonline.com.br/lote/detalhe/333251", "1102")</f>
      </c>
      <c r="B13" s="4" t="s">
        <f>=HYPERLINK("https://www.leilaoonline.com.br/lote/detalhe/333251", " APROX. 6.671 ITENS DE MANUTENÇÃO INDUSTRIAL: ROTORES / MODULOS / ROLAMENTOS - (VEJA DESCRITIVO DE ITENS) - LOC. JOÃO PINHEIRO/MG")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96.000,00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=HYPERLINK("https://www.leilaoonline.com.br/lote/detalhe/333250", "1103")</f>
      </c>
      <c r="B14" s="4" t="s">
        <f>=HYPERLINK("https://www.leilaoonline.com.br/lote/detalhe/333250", " APROX. 30.429 ITENS DE MANUTENÇÃO AGRÍCOLA: ROLAMENTOS/MANCAIS - (VEJA DESCRITIVO DE ITENS) - LOC. JOÃO PINHEIRO/MG")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27.000,00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=HYPERLINK("https://www.leilaoonline.com.br/lote/detalhe/333252", "1104")</f>
      </c>
      <c r="B15" s="4" t="s">
        <f>=HYPERLINK("https://www.leilaoonline.com.br/lote/detalhe/333252", " APROX. 7.876 ITENS DE MANUTENÇÃO AUTOMOTIVO: ROTOR/ CONTROLADOR/ PAINEL/ CILINDRO/ RADIADORES - (VEJA DESCRITIVO DE ITENS) - LOC. JOÃO PINHEIRO/MG")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=HYPERLINK("https://www.leilaoonline.com.br/lote/detalhe/333253", "1105")</f>
      </c>
      <c r="B16" s="4" t="s">
        <f>=HYPERLINK("https://www.leilaoonline.com.br/lote/detalhe/333253", " APROX. 1.490 ITENS DE LUBRIFICANTES E GASES: ÓLEO TRANSMISSÃO/ ÓLEO SEMI/ GASES REFRIGERANTES - (VEJA DESCRITIVO DE ITENS) - LOC. JOÃO PINHEIRO/MG")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=HYPERLINK("https://www.leilaoonline.com.br/lote/detalhe/333255", "1106")</f>
      </c>
      <c r="B17" s="4" t="s">
        <f>=HYPERLINK("https://www.leilaoonline.com.br/lote/detalhe/333255", " TRANSBORDO DE ARRASTO - FR70017 - LOC. JOÃO PINHEIRO/MG 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=HYPERLINK("https://www.leilaoonline.com.br/lote/detalhe/333258", "1107")</f>
      </c>
      <c r="B18" s="4" t="s">
        <f>=HYPERLINK("https://www.leilaoonline.com.br/lote/detalhe/333258", " TRANSBORDO DE ARRASTO - FR70011 - LOC. JOÃO PINHEIRO/MG 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=HYPERLINK("https://www.leilaoonline.com.br/lote/detalhe/333256", "1108")</f>
      </c>
      <c r="B19" s="4" t="s">
        <f>=HYPERLINK("https://www.leilaoonline.com.br/lote/detalhe/333256", " FIAT/ DUCATO AMBULÂNCIA - ANO 2011/2011 - BRANCO - FR11036 - LOC. JOÃO PINHEIRO/MG")</f>
      </c>
      <c r="C19" s="4" t="inlineStr">
        <is>
          <t>Aguardando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=HYPERLINK("https://www.leilaoonline.com.br/lote/detalhe/333257", "1109")</f>
      </c>
      <c r="B20" s="4" t="s">
        <f>=HYPERLINK("https://www.leilaoonline.com.br/lote/detalhe/333257", " CAMINHÃO VOLVO/VM 260 6X4R - ANO 2010/2010 - BRANCO - (COMBOIO) - FR20044 - LOC. JOÃO PINHEIRO/MG")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=HYPERLINK("https://www.leilaoonline.com.br/lote/detalhe/333261", "1110")</f>
      </c>
      <c r="B21" s="4" t="s">
        <f>=HYPERLINK("https://www.leilaoonline.com.br/lote/detalhe/333261", " RENAULT/OROCH 16 4X2 - ANO 2019/2020 - PRATA - FR11119 - LOC. JOÃO PINHEIRO/MG")</f>
      </c>
      <c r="C21" s="4" t="inlineStr">
        <is>
          <t>Aguardando</t>
        </is>
      </c>
      <c r="D21" s="4" t="inlineStr">
        <is>
          <t>1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=HYPERLINK("https://www.leilaoonline.com.br/lote/detalhe/333259", "1111")</f>
      </c>
      <c r="B22" s="4" t="s">
        <f>=HYPERLINK("https://www.leilaoonline.com.br/lote/detalhe/333259", " RENAULT/OROCH 16 4X2 - ANO 2020/2021 - BRANCA - FR11129 - LOC. JOÃO PINHEIRO/MG")</f>
      </c>
      <c r="C22" s="4" t="inlineStr">
        <is>
          <t>Aguardando</t>
        </is>
      </c>
      <c r="D22" s="4" t="inlineStr">
        <is>
          <t>2</t>
        </is>
      </c>
      <c r="E22" s="5" t="inlineStr">
        <is>
          <t>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=HYPERLINK("https://www.leilaoonline.com.br/lote/detalhe/333260", "1112")</f>
      </c>
      <c r="B23" s="4" t="s">
        <f>=HYPERLINK("https://www.leilaoonline.com.br/lote/detalhe/333260", " TOYOTA COROLLA ALTIS HV - ANO 2020/2020 - BRANCA - FR11118 - LOC. JOÃO PINHEIRO/MG")</f>
      </c>
      <c r="C23" s="4" t="inlineStr">
        <is>
          <t>Aguardando</t>
        </is>
      </c>
      <c r="D23" s="4" t="inlineStr">
        <is>
          <t>5</t>
        </is>
      </c>
      <c r="E23" s="5" t="inlineStr">
        <is>
          <t>44.000,00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=HYPERLINK("https://www.leilaoonline.com.br/lote/detalhe/333262", "1113")</f>
      </c>
      <c r="B24" s="4" t="s">
        <f>=HYPERLINK("https://www.leilaoonline.com.br/lote/detalhe/333262", " I/TOYOTA HILUX CDSRVA4GF - ANO 2020/2020 - BRANCA - FR11130 - LOC. JOÃO PINHEIRO/MG")</f>
      </c>
      <c r="C24" s="4" t="inlineStr">
        <is>
          <t>Aguardando</t>
        </is>
      </c>
      <c r="D24" s="4" t="inlineStr">
        <is>
          <t>12</t>
        </is>
      </c>
      <c r="E24" s="5" t="inlineStr">
        <is>
          <t>61.000,00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=HYPERLINK("https://www.leilaoonline.com.br/lote/detalhe/333263", "1114")</f>
      </c>
      <c r="B25" s="4" t="s">
        <f>=HYPERLINK("https://www.leilaoonline.com.br/lote/detalhe/333263", " RENAULT/OROCH 16 4X2 - ANO 2020/2021 - BRANCA - FR11132 - LOC. JOÃO PINHEIRO/MG")</f>
      </c>
      <c r="C25" s="4" t="inlineStr">
        <is>
          <t>Aguardando</t>
        </is>
      </c>
      <c r="D25" s="4" t="inlineStr">
        <is>
          <t>1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=HYPERLINK("https://www.leilaoonline.com.br/lote/detalhe/333264", "1115")</f>
      </c>
      <c r="B26" s="4" t="s">
        <f>=HYPERLINK("https://www.leilaoonline.com.br/lote/detalhe/333264", " RENAULT/OROCH 16 4X2 - ANO 2020/2021 - BRANCA - FR11131 - LOC. JOÃO PINHEIRO/MG")</f>
      </c>
      <c r="C26" s="4" t="inlineStr">
        <is>
          <t>Aguardando</t>
        </is>
      </c>
      <c r="D26" s="4" t="inlineStr">
        <is>
          <t>1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=HYPERLINK("https://www.leilaoonline.com.br/lote/detalhe/333266", "1116")</f>
      </c>
      <c r="B27" s="4" t="s">
        <f>=HYPERLINK("https://www.leilaoonline.com.br/lote/detalhe/333266", " RENAULT/OROCH 16 4X2 - ANO 2021/2022 - BRANCA - FR11150 - LOC. JOÃO PINHEIRO/MG")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=HYPERLINK("https://www.leilaoonline.com.br/lote/detalhe/333265", "1117")</f>
      </c>
      <c r="B28" s="4" t="s">
        <f>=HYPERLINK("https://www.leilaoonline.com.br/lote/detalhe/333265", " RENAULT/OROCH 16 4X2 - ANO 2020/2021 - BRANCA - FR11137 - LOC. JOÃO PINHEIRO/MG")</f>
      </c>
      <c r="C28" s="4" t="inlineStr">
        <is>
          <t>Aguardando</t>
        </is>
      </c>
      <c r="D28" s="4" t="inlineStr">
        <is>
          <t>1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=HYPERLINK("https://www.leilaoonline.com.br/lote/detalhe/333271", "1118")</f>
      </c>
      <c r="B29" s="4" t="s">
        <f>=HYPERLINK("https://www.leilaoonline.com.br/lote/detalhe/333271", " RENAULT/OROCH 16 4X2 - ANO 2020/2021 - BRANCA - FR11135 - LOC. JOÃO PINHEIRO/MG")</f>
      </c>
      <c r="C29" s="4" t="inlineStr">
        <is>
          <t>Aguardando</t>
        </is>
      </c>
      <c r="D29" s="4" t="inlineStr">
        <is>
          <t>1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=HYPERLINK("https://www.leilaoonline.com.br/lote/detalhe/333272", "1119")</f>
      </c>
      <c r="B30" s="4" t="s">
        <f>=HYPERLINK("https://www.leilaoonline.com.br/lote/detalhe/333272", " CAMINHÃO VOLKSWAGEN 26.260 E - ANO 2010/2010 - BRANCO (PIPA) - FR20029 - LOC. JOÃO PINHEIRO/MG")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=HYPERLINK("https://www.leilaoonline.com.br/lote/detalhe/333267", "1120")</f>
      </c>
      <c r="B31" s="4" t="s">
        <f>=HYPERLINK("https://www.leilaoonline.com.br/lote/detalhe/333267", " REBOQUE SEMEADORA - FR60075 - LOC. JOÃO PINHEIRO/MG")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=HYPERLINK("https://www.leilaoonline.com.br/lote/detalhe/333277", "1121")</f>
      </c>
      <c r="B32" s="4" t="s">
        <f>=HYPERLINK("https://www.leilaoonline.com.br/lote/detalhe/333277", " CAMINHÃO VOLVO/VM 260 6X4R - ANO 2010/2010 - BRANCO - (TRANSBORDO) -FR20050 - LOC. JOÃO PINHEIRO/MG")</f>
      </c>
      <c r="C32" s="4" t="inlineStr">
        <is>
          <t>Aguardando</t>
        </is>
      </c>
      <c r="D32" s="4" t="inlineStr">
        <is>
          <t>1</t>
        </is>
      </c>
      <c r="E32" s="5" t="inlineStr">
        <is>
          <t>45.000,00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=HYPERLINK("https://www.leilaoonline.com.br/lote/detalhe/333280", "1122")</f>
      </c>
      <c r="B33" s="4" t="s">
        <f>=HYPERLINK("https://www.leilaoonline.com.br/lote/detalhe/333280", " TRATOR JOHN DEERE 7815 - ANO 2010 - (PREPARO DE SOLO) - FR30050 - LOC. JOÃO PINHEIRO/MG")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=HYPERLINK("https://www.leilaoonline.com.br/lote/detalhe/333270", "1123")</f>
      </c>
      <c r="B34" s="4" t="s">
        <f>=HYPERLINK("https://www.leilaoonline.com.br/lote/detalhe/333270", " PÁ CARREGADEIRA - ANO 2020 - FR30164 - LOC. JOÃO PINHEIRO/MG 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=HYPERLINK("https://www.leilaoonline.com.br/lote/detalhe/333281", "1124")</f>
      </c>
      <c r="B35" s="4" t="s">
        <f>=HYPERLINK("https://www.leilaoonline.com.br/lote/detalhe/333281", " COBRIDOR - FR60190 - LOC. JOÃO PINHEIRO/MG 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=HYPERLINK("https://www.leilaoonline.com.br/lote/detalhe/333492", "1126")</f>
      </c>
      <c r="B36" s="4" t="s">
        <f>=HYPERLINK("https://www.leilaoonline.com.br/lote/detalhe/333492", "ENFARDADORA DE PALHA - FR60183 - LOC. JOÃO PINHEIRO/MG 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=HYPERLINK("https://www.leilaoonline.com.br/lote/detalhe/333493", "1127")</f>
      </c>
      <c r="B37" s="4" t="s">
        <f>=HYPERLINK("https://www.leilaoonline.com.br/lote/detalhe/333493", "ENFARDADORA DE PALHA - FR60192 - LOC. JOÃO PINHEIRO/MG 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=HYPERLINK("https://www.leilaoonline.com.br/lote/detalhe/333268", "1128")</f>
      </c>
      <c r="B38" s="4" t="s">
        <f>=HYPERLINK("https://www.leilaoonline.com.br/lote/detalhe/333268", " PLANTADORA DE MUDAS MPB - FR80010 - LOC. JOÃO PINHEIRO/MG 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=HYPERLINK("https://www.leilaoonline.com.br/lote/detalhe/333273", "1129")</f>
      </c>
      <c r="B39" s="4" t="s">
        <f>=HYPERLINK("https://www.leilaoonline.com.br/lote/detalhe/333273", " PLANTADORA DE MUDAS MPB - FR80012 - LOC. JOÃO PINHEIRO/MG 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=HYPERLINK("https://www.leilaoonline.com.br/lote/detalhe/333269", "1130")</f>
      </c>
      <c r="B40" s="4" t="s">
        <f>=HYPERLINK("https://www.leilaoonline.com.br/lote/detalhe/333269", " ADUBADORA DE ARRASTO - FR60299 - LOC. JOÃO PINHEIRO/MG 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=HYPERLINK("https://www.leilaoonline.com.br/lote/detalhe/333275", "1131")</f>
      </c>
      <c r="B41" s="4" t="s">
        <f>=HYPERLINK("https://www.leilaoonline.com.br/lote/detalhe/333275", " PLANTADORA DE MUDAS MPB - FR80011 - LOC. JOÃO PINHEIRO/MG 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=HYPERLINK("https://www.leilaoonline.com.br/lote/detalhe/333274", "1132")</f>
      </c>
      <c r="B42" s="4" t="s">
        <f>=HYPERLINK("https://www.leilaoonline.com.br/lote/detalhe/333274", " PLANTADORA DE MUDAS MPB - FR80013 - LOC. JOÃO PINHEIRO/MG 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=HYPERLINK("https://www.leilaoonline.com.br/lote/detalhe/333276", "1133")</f>
      </c>
      <c r="B43" s="4" t="s">
        <f>=HYPERLINK("https://www.leilaoonline.com.br/lote/detalhe/333276", " ROLO DESTORROADOR - FR60118 - LOC. JOÃO PINHEIRO/MG 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=HYPERLINK("https://www.leilaoonline.com.br/lote/detalhe/333494", "1134")</f>
      </c>
      <c r="B44" s="4" t="s">
        <f>=HYPERLINK("https://www.leilaoonline.com.br/lote/detalhe/333494", "GRADE ARADORA DE DISCOS TATU MARCHESAN RC35 - FR60255 - LOC. JOÃO PINHEIRO/MG ")</f>
      </c>
      <c r="C44" s="4" t="inlineStr">
        <is>
          <t>Aguardando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=HYPERLINK("https://www.leilaoonline.com.br/lote/detalhe/333278", "1135")</f>
      </c>
      <c r="B45" s="4" t="s">
        <f>=HYPERLINK("https://www.leilaoonline.com.br/lote/detalhe/333278", " REBOQUE FREE HOBBY FH1 - ANO 2014/2014 - PRETA (REBOQUE DE MOTOCICLETAS) - FR60150 - LOC. JOÃO PINHEIRO/MG")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=HYPERLINK("https://www.leilaoonline.com.br/lote/detalhe/333279", "1136")</f>
      </c>
      <c r="B46" s="4" t="s">
        <f>=HYPERLINK("https://www.leilaoonline.com.br/lote/detalhe/333279", " MOTOR 16 VALVULAS YANMAR - S/FR - LOC. JOÃO PINHEIRO/MG 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=HYPERLINK("https://www.leilaoonline.com.br/lote/detalhe/333282", "1137")</f>
      </c>
      <c r="B47" s="4" t="s">
        <f>=HYPERLINK("https://www.leilaoonline.com.br/lote/detalhe/333282", " MOTOR ESTACIONÁRIO - FR60327 - LOC. JOÃO PINHEIRO/MG 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=HYPERLINK("https://www.leilaoonline.com.br/lote/detalhe/333283", "1138")</f>
      </c>
      <c r="B48" s="4" t="s">
        <f>=HYPERLINK("https://www.leilaoonline.com.br/lote/detalhe/333283", " MOTOR 16 VALVULAS YANMAR - S/FR - LOC. JOÃO PINHEIRO/MG 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=HYPERLINK("https://www.leilaoonline.com.br/lote/detalhe/333284", "1139")</f>
      </c>
      <c r="B49" s="4" t="s">
        <f>=HYPERLINK("https://www.leilaoonline.com.br/lote/detalhe/333284", " MOTOR 16 VALVULAS YANMAR - S/FR - LOC. JOÃO PINHEIRO/MG 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=HYPERLINK("https://www.leilaoonline.com.br/lote/detalhe/333288", "1140")</f>
      </c>
      <c r="B50" s="4" t="s">
        <f>=HYPERLINK("https://www.leilaoonline.com.br/lote/detalhe/333288", " MOTOR YANMAR - S/FR - LOC. JOÃO PINHEIRO/MG 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=HYPERLINK("https://www.leilaoonline.com.br/lote/detalhe/333287", "1141")</f>
      </c>
      <c r="B51" s="4" t="s">
        <f>=HYPERLINK("https://www.leilaoonline.com.br/lote/detalhe/333287", " CARRETA ÁREA DE VIVÊNCIA - FR60114 - LOC. JOÃO PINHEIRO/MG")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=HYPERLINK("https://www.leilaoonline.com.br/lote/detalhe/333285", "1142")</f>
      </c>
      <c r="B52" s="4" t="s">
        <f>=HYPERLINK("https://www.leilaoonline.com.br/lote/detalhe/333285", " MÁQUINA LAVAR ROUPA /MÁQUINA SECAR ROUPA - S/FR - LOC. JOÃO PINHEIRO/MG ")</f>
      </c>
      <c r="C52" s="4" t="inlineStr">
        <is>
          <t>Aguardando</t>
        </is>
      </c>
      <c r="D52" s="4" t="inlineStr">
        <is>
          <t>1</t>
        </is>
      </c>
      <c r="E52" s="5" t="inlineStr">
        <is>
          <t>250,00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=HYPERLINK("https://www.leilaoonline.com.br/lote/detalhe/333286", "1143")</f>
      </c>
      <c r="B53" s="4" t="s">
        <f>=HYPERLINK("https://www.leilaoonline.com.br/lote/detalhe/333286", " ALEIRADOR - FR60139 - LOC. JOÃO PINHEIRO/MG 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=HYPERLINK("https://www.leilaoonline.com.br/lote/detalhe/333495", "1144")</f>
      </c>
      <c r="B54" s="4" t="s">
        <f>=HYPERLINK("https://www.leilaoonline.com.br/lote/detalhe/333495", "ADUBADOR - FR30108 - LOC. JOÃO PINHEIRO/MG 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=HYPERLINK("https://www.leilaoonline.com.br/lote/detalhe/333496", "1145")</f>
      </c>
      <c r="B55" s="4" t="s">
        <f>=HYPERLINK("https://www.leilaoonline.com.br/lote/detalhe/333496", "CAMINHÃO VOLVO/ VM 260 6X4R - ANO 2010/2010 - BRANCO - FR20054 - LOC. JOÃO PINHEIRO/MG 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=HYPERLINK("https://www.leilaoonline.com.br/lote/detalhe/333497", "1146")</f>
      </c>
      <c r="B56" s="4" t="s">
        <f>=HYPERLINK("https://www.leilaoonline.com.br/lote/detalhe/333497", "SOPRADOR STIHL - S/FR - LOC. JOÃO PINHEIRO/MG 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=HYPERLINK("https://www.leilaoonline.com.br/lote/detalhe/333498", "1147")</f>
      </c>
      <c r="B57" s="4" t="s">
        <f>=HYPERLINK("https://www.leilaoonline.com.br/lote/detalhe/333498", "CAPOTA CARROCERIA OROCH - S/FR - LOC. JOÃO PINHEIRO/MG 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=HYPERLINK("https://www.leilaoonline.com.br/lote/detalhe/333786", "1148")</f>
      </c>
      <c r="B58" s="4" t="s">
        <f>=HYPERLINK("https://www.leilaoonline.com.br/lote/detalhe/333786", " HONDA/NXR160 BROS ESDD; ANO 2022/2022; VERMELHA. - FR10182 - JOÃO PINHEIRO/MG")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=HYPERLINK("https://www.leilaoonline.com.br/lote/detalhe/333788", "1149")</f>
      </c>
      <c r="B59" s="4" t="s">
        <f>=HYPERLINK("https://www.leilaoonline.com.br/lote/detalhe/333788", " HONDA/NXR160 BROS ESDD; ANO 2022/2022; VERMELHA. - FR10183 - JOÃO PINHEIRO/MG")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=HYPERLINK("https://www.leilaoonline.com.br/lote/detalhe/333787", "1150")</f>
      </c>
      <c r="B60" s="4" t="s">
        <f>=HYPERLINK("https://www.leilaoonline.com.br/lote/detalhe/333787", " HONDA/NXR160 BROS ESDD; ANO 2022/2022; VERMELHA. - FR10184 - JOÃO PINHEIRO/MG")</f>
      </c>
      <c r="C60" s="4" t="inlineStr">
        <is>
          <t>Aguardando</t>
        </is>
      </c>
      <c r="D60" s="4" t="inlineStr">
        <is>
          <t>1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=HYPERLINK("https://www.leilaoonline.com.br/lote/detalhe/333791", "1151")</f>
      </c>
      <c r="B61" s="4" t="s">
        <f>=HYPERLINK("https://www.leilaoonline.com.br/lote/detalhe/333791", " HONDA/NXR160 BROS ESDD; ANO 2024/2024; PRETA. - FR10186 - JOÃO PINHEIRO/MG")</f>
      </c>
      <c r="C61" s="4" t="inlineStr">
        <is>
          <t>Aguardando</t>
        </is>
      </c>
      <c r="D61" s="4" t="inlineStr">
        <is>
          <t>1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=HYPERLINK("https://www.leilaoonline.com.br/lote/detalhe/333790", "1152")</f>
      </c>
      <c r="B62" s="4" t="s">
        <f>=HYPERLINK("https://www.leilaoonline.com.br/lote/detalhe/333790", " HONDA/NXR160 BROS ESDD; ANO 2024/2024; PRETA. - FR10187 - JOÃO PINHEIRO/MG")</f>
      </c>
      <c r="C62" s="4" t="inlineStr">
        <is>
          <t>Aguardando</t>
        </is>
      </c>
      <c r="D62" s="4" t="inlineStr">
        <is>
          <t>1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=HYPERLINK("https://www.leilaoonline.com.br/lote/detalhe/333792", "1153")</f>
      </c>
      <c r="B63" s="4" t="s">
        <f>=HYPERLINK("https://www.leilaoonline.com.br/lote/detalhe/333792", " HONDA/NXR160 BROS ESDD; ANO 2024/2024; VERMELHA. - FR10188 - JOÃO PINHEIRO/MG")</f>
      </c>
      <c r="C63" s="4" t="inlineStr">
        <is>
          <t>Aguardando</t>
        </is>
      </c>
      <c r="D63" s="4" t="inlineStr">
        <is>
          <t>1</t>
        </is>
      </c>
      <c r="E63" s="5" t="inlineStr">
        <is>
          <t>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=HYPERLINK("https://www.leilaoonline.com.br/lote/detalhe/333793", "1154")</f>
      </c>
      <c r="B64" s="4" t="s">
        <f>=HYPERLINK("https://www.leilaoonline.com.br/lote/detalhe/333793", " HONDA/NXR160 BROS ESDD; ANO 2024/2024; VERMELHA. - FR10189 - JOÃO PINHEIRO/MG")</f>
      </c>
      <c r="C64" s="4" t="inlineStr">
        <is>
          <t>Aguardando</t>
        </is>
      </c>
      <c r="D64" s="4" t="inlineStr">
        <is>
          <t>1</t>
        </is>
      </c>
      <c r="E64" s="5" t="inlineStr">
        <is>
          <t>4.000,00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=HYPERLINK("https://www.leilaoonline.com.br/lote/detalhe/333794", "1155")</f>
      </c>
      <c r="B65" s="4" t="s">
        <f>=HYPERLINK("https://www.leilaoonline.com.br/lote/detalhe/333794", " HONDA/NXR160 BROS ESDD; ANO 2024/2024; VERMELHA. -( MOTOR FUNDIDO). -  FR10190 - JOÃO PINHEIRO/MG")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=HYPERLINK("https://www.leilaoonline.com.br/lote/detalhe/333795", "1156")</f>
      </c>
      <c r="B66" s="4" t="s">
        <f>=HYPERLINK("https://www.leilaoonline.com.br/lote/detalhe/333795", " HONDA/NXR160 BROS ESDD; ANO 2024/2024; VERMELHA. - FR10191 - JOÃO PINHEIRO/MG")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=HYPERLINK("https://www.leilaoonline.com.br/lote/detalhe/333796", "1157")</f>
      </c>
      <c r="B67" s="4" t="s">
        <f>=HYPERLINK("https://www.leilaoonline.com.br/lote/detalhe/333796", " HONDA/NXR160 BROS ESDD; ANO 2024/2024; PRETA. - FR10192 - JOÃO PINHEIRO/MG")</f>
      </c>
      <c r="C67" s="4" t="inlineStr">
        <is>
          <t>Aguardando</t>
        </is>
      </c>
      <c r="D67" s="4" t="inlineStr">
        <is>
          <t>1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=HYPERLINK("https://www.leilaoonline.com.br/lote/detalhe/333789", "1158")</f>
      </c>
      <c r="B68" s="4" t="s">
        <f>=HYPERLINK("https://www.leilaoonline.com.br/lote/detalhe/333789", " HONDA/NXR160 BROS ESDD; ANO 2021/2022; VERMELHA. - FR10181- JOÃO PINHEIRO/MG")</f>
      </c>
      <c r="C68" s="4" t="inlineStr">
        <is>
          <t>Aguardando</t>
        </is>
      </c>
      <c r="D68" s="4" t="inlineStr">
        <is>
          <t>1</t>
        </is>
      </c>
      <c r="E68" s="5" t="inlineStr">
        <is>
          <t>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=HYPERLINK("https://www.leilaoonline.com.br/lote/detalhe/333798", "1159")</f>
      </c>
      <c r="B69" s="4" t="s">
        <f>=HYPERLINK("https://www.leilaoonline.com.br/lote/detalhe/333798", " HONDA/NXR160 BROS ESDD; ANO 2024/2024; VERMELHA. - (MOTOR FUNDIDO). - FR10193 - JOÃO PINHEIRO/MG")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=HYPERLINK("https://www.leilaoonline.com.br/lote/detalhe/333799", "1160")</f>
      </c>
      <c r="B70" s="4" t="s">
        <f>=HYPERLINK("https://www.leilaoonline.com.br/lote/detalhe/333799", " HONDA/NXR160 BROS ESDD; ANO 2024/2024; VERMELHA. - FR10194 - JOÃO PINHEIRO/MG")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=HYPERLINK("https://www.leilaoonline.com.br/lote/detalhe/333800", "1161")</f>
      </c>
      <c r="B71" s="4" t="s">
        <f>=HYPERLINK("https://www.leilaoonline.com.br/lote/detalhe/333800", " HONDA/NXR160 BROS ESDD; ANO 2024/2024; PRETA. - FR10197 - JOÃO PINHEIRO/MG")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=HYPERLINK("https://www.leilaoonline.com.br/lote/detalhe/333797", "1162")</f>
      </c>
      <c r="B72" s="4" t="s">
        <f>=HYPERLINK("https://www.leilaoonline.com.br/lote/detalhe/333797", " HONDA/NXR160 BROS ESDD; ANO 2024/2024; PRETA. - FR10195 - JOÃO PINHEIRO/MG")</f>
      </c>
      <c r="C72" s="4" t="inlineStr">
        <is>
          <t>Aguardando</t>
        </is>
      </c>
      <c r="D72" s="4" t="inlineStr">
        <is>
          <t>1</t>
        </is>
      </c>
      <c r="E72" s="5" t="inlineStr">
        <is>
          <t>4.000,00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=HYPERLINK("https://www.leilaoonline.com.br/lote/detalhe/333801", "1163")</f>
      </c>
      <c r="B73" s="4" t="s">
        <f>=HYPERLINK("https://www.leilaoonline.com.br/lote/detalhe/333801", " HONDA/NXR160 BROS ESDD; ANO 2024/2024; PRETA. - FR10199 - JOÃO PINHEIRO/MG")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=HYPERLINK("https://www.leilaoonline.com.br/lote/detalhe/333802", "1164")</f>
      </c>
      <c r="B74" s="4" t="s">
        <f>=HYPERLINK("https://www.leilaoonline.com.br/lote/detalhe/333802", " HONDA/NXR160 BROS ESDD; ANO 2024/2024; PRETA. - FR10200 - JOÃO PINHEIRO/MG")</f>
      </c>
      <c r="C74" s="4" t="inlineStr">
        <is>
          <t>Aguardando</t>
        </is>
      </c>
      <c r="D74" s="4" t="inlineStr">
        <is>
          <t>1</t>
        </is>
      </c>
      <c r="E74" s="5" t="inlineStr">
        <is>
          <t>4.000,00</t>
        </is>
      </c>
      <c r="F7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2026-08-04T23:53:43.00Z</dcterms:created>
  <dc:creator>Tellks Tecnologia</dc:creator>
  <cp:revision>0</cp:revision>
</cp:coreProperties>
</file>