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Joye 18 • Siena • JTZ DK160 26 • Tracker PR 24 • HR-V LX 20 • S10 14 • Creta 17 • Fit 15 • C4CACTUS 23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16/09/2026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=HYPERLINK("https://www.leilaoonline.com.br/lote/detalhe/335849", "005")</f>
      </c>
      <c r="B11" s="4" t="s">
        <f>=HYPERLINK("https://www.leilaoonline.com.br/lote/detalhe/335849", "HYUNDAI/I30 1.8; 2013/2014; PRETA; GASOLINA - FUNCIONANDO - IPVA 2026 OK")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18.200,00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=HYPERLINK("https://www.leilaoonline.com.br/lote/detalhe/335574", "010")</f>
      </c>
      <c r="B12" s="4" t="s">
        <f>=HYPERLINK("https://www.leilaoonline.com.br/lote/detalhe/335574", "veja o vídeo!! I/LR EVOQUE P300 HSE RDY; 2019/2020; BRANCA; GASOLINA - FUNCIONANDO")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98.499,00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=HYPERLINK("https://www.leilaoonline.com.br/lote/detalhe/335547", "013")</f>
      </c>
      <c r="B13" s="4" t="s">
        <f>=HYPERLINK("https://www.leilaoonline.com.br/lote/detalhe/335547", "veja o vídeo!! FIAT/PALIO SPORTING 1.6; 2013/2013; BRANCA; ALCO./GASOL. - FUNCIONANDO - IPVA 2026 OK")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25.000,00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=HYPERLINK("https://www.leilaoonline.com.br/lote/detalhe/335577", "015")</f>
      </c>
      <c r="B14" s="4" t="s">
        <f>=HYPERLINK("https://www.leilaoonline.com.br/lote/detalhe/335577", "veja o vídeo!! CHEV/TRACKER 12T A PR; 2023/2024; VERMELHA; ALCO./GASOL. - FUNC. - IPVA 2026 OK - FIPE APROX.: R$ 117.502,00")</f>
      </c>
      <c r="C14" s="4" t="inlineStr">
        <is>
          <t>Não vendido</t>
        </is>
      </c>
      <c r="D14" s="4" t="inlineStr">
        <is>
          <t>38</t>
        </is>
      </c>
      <c r="E14" s="5" t="inlineStr">
        <is>
          <t>68.250,00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=HYPERLINK("https://www.leilaoonline.com.br/lote/detalhe/335579", "020")</f>
      </c>
      <c r="B15" s="4" t="s">
        <f>=HYPERLINK("https://www.leilaoonline.com.br/lote/detalhe/335579", "veja o vídeo!! CHEVROLET/ONIX 10MT JOYE; 2017/2018; CINZA; ALCO./GASOL. - FUNCIONANDO - IPVA 2026 OK")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17.000,00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=HYPERLINK("https://www.leilaoonline.com.br/lote/detalhe/335555", "023")</f>
      </c>
      <c r="B16" s="4" t="s">
        <f>=HYPERLINK("https://www.leilaoonline.com.br/lote/detalhe/335555", "MOTO JTZ/DK160; 2025/2026; PRETA; GASOLINA - FUNCIONANDO")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=HYPERLINK("https://www.leilaoonline.com.br/lote/detalhe/335573", "025")</f>
      </c>
      <c r="B17" s="4" t="s">
        <f>=HYPERLINK("https://www.leilaoonline.com.br/lote/detalhe/335573", "veja o vídeo!! VW/FOX 1.6 PLUS; 2008/2009; PRETA; ALCO./GASOL.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=HYPERLINK("https://www.leilaoonline.com.br/lote/detalhe/335583", "030")</f>
      </c>
      <c r="B18" s="4" t="s">
        <f>=HYPERLINK("https://www.leilaoonline.com.br/lote/detalhe/335583", "veja o vídeo!! FIAT/SIENA ATTRACTIV 1.4; 2017/2017; PRATA; GASOL./ALCO./GNV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=HYPERLINK("https://www.leilaoonline.com.br/lote/detalhe/335565", "035")</f>
      </c>
      <c r="B19" s="4" t="s">
        <f>=HYPERLINK("https://www.leilaoonline.com.br/lote/detalhe/335565", "veja o vídeo!! FIAT/DOBLO ESSENCE 1.8; 2012/2013; BRANCA; ALCO./GASOL.; 7 LUGARES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=HYPERLINK("https://www.leilaoonline.com.br/lote/detalhe/335551", "040")</f>
      </c>
      <c r="B20" s="4" t="s">
        <f>=HYPERLINK("https://www.leilaoonline.com.br/lote/detalhe/335551", "veja o vídeo!! CHEV/TRACKER T A LT; 2022/2023; BRANCA; ALCO./GASOL. - FUNCIONANDO - IPVA 2026 OK")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48.000,00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=HYPERLINK("https://www.leilaoonline.com.br/lote/detalhe/335545", "045")</f>
      </c>
      <c r="B21" s="4" t="s">
        <f>=HYPERLINK("https://www.leilaoonline.com.br/lote/detalhe/335545", "veja o vídeo!! VW/T CROSS TSI; 2024/2025; BRANCA; ALCO./GASOL. - FUNCIONANDO - IPVA 2026 OK")</f>
      </c>
      <c r="C21" s="4" t="inlineStr">
        <is>
          <t>Vendido</t>
        </is>
      </c>
      <c r="D21" s="4" t="inlineStr">
        <is>
          <t>34</t>
        </is>
      </c>
      <c r="E21" s="5" t="inlineStr">
        <is>
          <t>76.250,00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=HYPERLINK("https://www.leilaoonline.com.br/lote/detalhe/335578", "050")</f>
      </c>
      <c r="B22" s="4" t="s">
        <f>=HYPERLINK("https://www.leilaoonline.com.br/lote/detalhe/335578", "veja o vídeo!! HONDA/SHADOW 750; 2005/2006; PRETA; GASOLINA - FUNCIONANDO  - IPVA 2026 OK")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=HYPERLINK("https://www.leilaoonline.com.br/lote/detalhe/335572", "055")</f>
      </c>
      <c r="B23" s="4" t="s">
        <f>=HYPERLINK("https://www.leilaoonline.com.br/lote/detalhe/335572", "veja o vídeo!! CHEV/ONIX 10MT LT2; 2024/2025; PRETA; ALCO./GASOL. - FUNC. - IPVA 2026 OK - APROX. 9.850KM - FIPE APROX.: R$ 73.211,00")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45.000,00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=HYPERLINK("https://www.leilaoonline.com.br/lote/detalhe/335558", "060")</f>
      </c>
      <c r="B24" s="4" t="s">
        <f>=HYPERLINK("https://www.leilaoonline.com.br/lote/detalhe/335558", "veja o vídeo!! HONDA/FIT LXL; 2008/2008; PRATA; GASOLINA - FUNCIONANDO")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=HYPERLINK("https://www.leilaoonline.com.br/lote/detalhe/335563", "065")</f>
      </c>
      <c r="B25" s="4" t="s">
        <f>=HYPERLINK("https://www.leilaoonline.com.br/lote/detalhe/335563", "I/FORD FOCUS 1.6 FLEX HA; 2009/2009; PRATA; ALCO./GASOL. - FUNCIONANDO - IPVA 2026 OK - APROX. 78.000KM")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=HYPERLINK("https://www.leilaoonline.com.br/lote/detalhe/335562", "070")</f>
      </c>
      <c r="B26" s="4" t="s">
        <f>=HYPERLINK("https://www.leilaoonline.com.br/lote/detalhe/335562", "HONDA/HR-V LX CVT; 2020/2020; PRETA; ALCO./GASOL. - FUNCIONANDO")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46.250,00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=HYPERLINK("https://www.leilaoonline.com.br/lote/detalhe/335567", "075")</f>
      </c>
      <c r="B27" s="4" t="s">
        <f>=HYPERLINK("https://www.leilaoonline.com.br/lote/detalhe/335567", "veja o vídeo!! I/FIAT SIENA EL FLEX; 2010/2011; PRATA; ALCO./GASOL. - FUNCIONANDO")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12.500,00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=HYPERLINK("https://www.leilaoonline.com.br/lote/detalhe/335571", "080")</f>
      </c>
      <c r="B28" s="4" t="s">
        <f>=HYPERLINK("https://www.leilaoonline.com.br/lote/detalhe/335571", "veja o vídeo!! CHEV/TRACKER T A LT; 2022/2023; BRANCA; ALCO./GASOL. - FUNCIONANDO - IPVA 2026 OK")</f>
      </c>
      <c r="C28" s="4" t="inlineStr">
        <is>
          <t>Não vendido</t>
        </is>
      </c>
      <c r="D28" s="4" t="inlineStr">
        <is>
          <t>11</t>
        </is>
      </c>
      <c r="E28" s="5" t="inlineStr">
        <is>
          <t>42.500,00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=HYPERLINK("https://www.leilaoonline.com.br/lote/detalhe/335553", "085")</f>
      </c>
      <c r="B29" s="4" t="s">
        <f>=HYPERLINK("https://www.leilaoonline.com.br/lote/detalhe/335553", "veja o vídeo!! CHEVROLET/S10 LT DD4A; 2014/2014; PRATA; DIESEL - FUNCIONANDO - IPVA 2026 OK")</f>
      </c>
      <c r="C29" s="4" t="inlineStr">
        <is>
          <t>Não vendido</t>
        </is>
      </c>
      <c r="D29" s="4" t="inlineStr">
        <is>
          <t>35</t>
        </is>
      </c>
      <c r="E29" s="5" t="inlineStr">
        <is>
          <t>69.850,00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=HYPERLINK("https://www.leilaoonline.com.br/lote/detalhe/335552", "090")</f>
      </c>
      <c r="B30" s="4" t="s">
        <f>=HYPERLINK("https://www.leilaoonline.com.br/lote/detalhe/335552", "veja o vídeo!! GM/CORSA HATCH MAXX; 2008/2009; BRANCA; ALCO./GASOL. - FUNCIONANDO 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6.625,00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=HYPERLINK("https://www.leilaoonline.com.br/lote/detalhe/335580", "095")</f>
      </c>
      <c r="B31" s="4" t="s">
        <f>=HYPERLINK("https://www.leilaoonline.com.br/lote/detalhe/335580", "veja o vídeo!! I/FORD EDGE 3.5; 2016/2016; PRATA; GASOLINA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=HYPERLINK("https://www.leilaoonline.com.br/lote/detalhe/335582", "100")</f>
      </c>
      <c r="B32" s="4" t="s">
        <f>=HYPERLINK("https://www.leilaoonline.com.br/lote/detalhe/335582", "veja o vídeo!! GM/ZAFIRA ELITE; 2011/2012; PRATA; ALCO./GASOL. - FUNCIONANDO - IPVA 2026 OK")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23.000,00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=HYPERLINK("https://www.leilaoonline.com.br/lote/detalhe/335568", "105")</f>
      </c>
      <c r="B33" s="4" t="s">
        <f>=HYPERLINK("https://www.leilaoonline.com.br/lote/detalhe/335568", "veja o vídeo!! CHEVROLET/ONIX 10MT JOYE; 2018/2018; PRATA; ALCO./GASOL. - FUNCIONANDO - IPVA 2026 OK")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=HYPERLINK("https://www.leilaoonline.com.br/lote/detalhe/335557", "110")</f>
      </c>
      <c r="B34" s="4" t="s">
        <f>=HYPERLINK("https://www.leilaoonline.com.br/lote/detalhe/335557", "veja o vídeo!! HYUNDAI/CRETA 20A PRESTI; 2017/2017; BRANCA; ALCO./GASOL. - FUNC. - IPVA 2026 OK - FIPE APROX.: R$ 85.730,00")</f>
      </c>
      <c r="C34" s="4" t="inlineStr">
        <is>
          <t>Não vendido</t>
        </is>
      </c>
      <c r="D34" s="4" t="inlineStr">
        <is>
          <t>30</t>
        </is>
      </c>
      <c r="E34" s="5" t="inlineStr">
        <is>
          <t>54.750,00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=HYPERLINK("https://www.leilaoonline.com.br/lote/detalhe/335560", "115")</f>
      </c>
      <c r="B35" s="4" t="s">
        <f>=HYPERLINK("https://www.leilaoonline.com.br/lote/detalhe/335560", "veja o vídeo!! HONDA/FIT DX FLEX; 2011/2011; DOURADA; ALCO./GASOL. - FUNCIONANDO - IPVA 2026 OK")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=HYPERLINK("https://www.leilaoonline.com.br/lote/detalhe/335561", "120")</f>
      </c>
      <c r="B36" s="4" t="s">
        <f>=HYPERLINK("https://www.leilaoonline.com.br/lote/detalhe/335561", "veja o vídeo!! I/NISSAN TIIDA SEDAN 18F; 2011/2012; PRETA; ALCO./GASOL. - FUNCIONANDO - IPVA 2026 OK")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=HYPERLINK("https://www.leilaoonline.com.br/lote/detalhe/335554", "125")</f>
      </c>
      <c r="B37" s="4" t="s">
        <f>=HYPERLINK("https://www.leilaoonline.com.br/lote/detalhe/335554", "veja o vídeo!! MMC/ASX GLS 2WD; 2019/2020; VERMELHA; ALCO./GASOL. - FUNC. - FIPE APROX.: R$ 86.639,00")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=HYPERLINK("https://www.leilaoonline.com.br/lote/detalhe/335548", "130")</f>
      </c>
      <c r="B38" s="4" t="s">
        <f>=HYPERLINK("https://www.leilaoonline.com.br/lote/detalhe/335548", "veja o vídeo!! HONDA/FIT EX CVT; 2015/2015; BRANCA; ALCO./GASOL. - FUNCIONANDO - IPVA 2026 OK")</f>
      </c>
      <c r="C38" s="4" t="inlineStr">
        <is>
          <t>Vendido</t>
        </is>
      </c>
      <c r="D38" s="4" t="inlineStr">
        <is>
          <t>46</t>
        </is>
      </c>
      <c r="E38" s="5" t="inlineStr">
        <is>
          <t>43.000,00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=HYPERLINK("https://www.leilaoonline.com.br/lote/detalhe/335546", "135")</f>
      </c>
      <c r="B39" s="4" t="s">
        <f>=HYPERLINK("https://www.leilaoonline.com.br/lote/detalhe/335546", "veja o vídeo!! CITROEN/C4CACTUS FEEL AT; 2022/2023; PRETA; ALCO./GASOL. - FUNC. - FIPE APROX.: R$ 79.935,00")</f>
      </c>
      <c r="C39" s="4" t="inlineStr">
        <is>
          <t>Não vendido</t>
        </is>
      </c>
      <c r="D39" s="4" t="inlineStr">
        <is>
          <t>55</t>
        </is>
      </c>
      <c r="E39" s="5" t="inlineStr">
        <is>
          <t>47.000,00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=HYPERLINK("https://www.leilaoonline.com.br/lote/detalhe/335544", "140")</f>
      </c>
      <c r="B40" s="4" t="s">
        <f>=HYPERLINK("https://www.leilaoonline.com.br/lote/detalhe/335544", "veja o vídeo!! I/RENAULT CLIO CAM1016VH; 2009/2010; PRETA; ALCO./GASOL. - FUNCIONANDO - IPVA 2026 OK")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=HYPERLINK("https://www.leilaoonline.com.br/lote/detalhe/335556", "145")</f>
      </c>
      <c r="B41" s="4" t="s">
        <f>=HYPERLINK("https://www.leilaoonline.com.br/lote/detalhe/335556", "veja o vídeo!! CHEVROLET/ONIX 10MT JOYE; 2018/2018; CINZA; ALCO./GASOL. - FUNCIONANDO - IPVA 2026 OK")</f>
      </c>
      <c r="C41" s="4" t="inlineStr">
        <is>
          <t>Não vendido</t>
        </is>
      </c>
      <c r="D41" s="4" t="inlineStr">
        <is>
          <t>36</t>
        </is>
      </c>
      <c r="E41" s="5" t="inlineStr">
        <is>
          <t>30.250,00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=HYPERLINK("https://www.leilaoonline.com.br/lote/detalhe/335543", "150")</f>
      </c>
      <c r="B42" s="4" t="s">
        <f>=HYPERLINK("https://www.leilaoonline.com.br/lote/detalhe/335543", "veja o vídeo!! VW/NIVUS CL TSI; 2025/2025; CINZA; ALCO./GASOL. - FUNCIONANDO - IPVA 2026 OK")</f>
      </c>
      <c r="C42" s="4" t="inlineStr">
        <is>
          <t>Não vendido</t>
        </is>
      </c>
      <c r="D42" s="4" t="inlineStr">
        <is>
          <t>16</t>
        </is>
      </c>
      <c r="E42" s="5" t="inlineStr">
        <is>
          <t>55.000,00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=HYPERLINK("https://www.leilaoonline.com.br/lote/detalhe/335566", "155")</f>
      </c>
      <c r="B43" s="4" t="s">
        <f>=HYPERLINK("https://www.leilaoonline.com.br/lote/detalhe/335566", "veja o vídeo!! FIAT/PALIO ATTRACTIV 1.0; 2017/2017; BRANCA; ALCO./GASOL. - FUNCIONANDO - IPVA 2026 OK")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16.000,00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=HYPERLINK("https://www.leilaoonline.com.br/lote/detalhe/335569", "160")</f>
      </c>
      <c r="B44" s="4" t="s">
        <f>=HYPERLINK("https://www.leilaoonline.com.br/lote/detalhe/335569", "HYUNDAI/HB20S 1.6M COMF; 2016/2016; PRETA; ALCO./GASOL. - FUNCIONANDO - IPVA 2026 OK")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=HYPERLINK("https://www.leilaoonline.com.br/lote/detalhe/335564", "165")</f>
      </c>
      <c r="B45" s="4" t="s">
        <f>=HYPERLINK("https://www.leilaoonline.com.br/lote/detalhe/335564", "veja o vídeo!! VW/SAVEIRO 1.6 CE; 2010/2011; PRATA; ALCO./GASOL. - FUNCIONANDO - IPVA 2026 OK")</f>
      </c>
      <c r="C45" s="4" t="inlineStr">
        <is>
          <t>Não vendido</t>
        </is>
      </c>
      <c r="D45" s="4" t="inlineStr">
        <is>
          <t>13</t>
        </is>
      </c>
      <c r="E45" s="5" t="inlineStr">
        <is>
          <t>19.500,00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=HYPERLINK("https://www.leilaoonline.com.br/lote/detalhe/335575", "170")</f>
      </c>
      <c r="B46" s="4" t="s">
        <f>=HYPERLINK("https://www.leilaoonline.com.br/lote/detalhe/335575", "MMC/PAJERO HD; 2010/2011; BRANCA; DIESEL")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=HYPERLINK("https://www.leilaoonline.com.br/lote/detalhe/335550", "175")</f>
      </c>
      <c r="B47" s="4" t="s">
        <f>=HYPERLINK("https://www.leilaoonline.com.br/lote/detalhe/335550", "veja o vídeo!! VW/VIRTUS MB; 2024/2025; BRANCA; ALCO./GASOL. - FUNCIONANDO - IPVA 2026 OK - APROX. 4.600KM")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36.250,00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=HYPERLINK("https://www.leilaoonline.com.br/lote/detalhe/335559", "180")</f>
      </c>
      <c r="B48" s="4" t="s">
        <f>=HYPERLINK("https://www.leilaoonline.com.br/lote/detalhe/335559", "veja o vídeo!! PEUGEOT/208 ACTIVE MT; 2017/2018; CINZA; ALCO./GASOL. - FUNCIONANDO - IPVA 2026 OK")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=HYPERLINK("https://www.leilaoonline.com.br/lote/detalhe/335549", "185")</f>
      </c>
      <c r="B49" s="4" t="s">
        <f>=HYPERLINK("https://www.leilaoonline.com.br/lote/detalhe/335549", "VW/FOX 1.0 GII; 2010/2011; PRATA; ALCO./GASOL. - FUNCIONANDO - IPVA 2026 OK - APROX. 73.000KM")</f>
      </c>
      <c r="C49" s="4" t="inlineStr">
        <is>
          <t>Não vendido</t>
        </is>
      </c>
      <c r="D49" s="4" t="inlineStr">
        <is>
          <t>17</t>
        </is>
      </c>
      <c r="E49" s="5" t="inlineStr">
        <is>
          <t>16.500,00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=HYPERLINK("https://www.leilaoonline.com.br/lote/detalhe/335581", "190")</f>
      </c>
      <c r="B50" s="4" t="s">
        <f>=HYPERLINK("https://www.leilaoonline.com.br/lote/detalhe/335581", "GM/CHEVROLET C1503; 1986/1987; BRANCA; DIESEL; CABINE DUPLA - NÃO FUNCIONA")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=HYPERLINK("https://www.leilaoonline.com.br/lote/detalhe/335584", "195")</f>
      </c>
      <c r="B51" s="4" t="s">
        <f>=HYPERLINK("https://www.leilaoonline.com.br/lote/detalhe/335584", "veja o vídeo!! TRICICLO ELÉTRICO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8.000,00</t>
        </is>
      </c>
      <c r="F5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2026-09-20T00:59:17.00Z</dcterms:created>
  <dc:creator>Tellks Tecnologia</dc:creator>
  <cp:revision>0</cp:revision>
</cp:coreProperties>
</file>