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1317 - TRATORES - TRANSBORDOS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=HYPERLINK("https://www.leilaoonline.com.br/lote/detalhe/335809", "1501")</f>
      </c>
      <c r="B11" s="4" t="s">
        <f>=HYPERLINK("https://www.leilaoonline.com.br/lote/detalhe/335809", " SUCATA CARRETEL DE IRRIGAÇÃO IRRIGABRASIL 140 GSV; ANO 2004. - REF.1501/55961 - LOC. GUARACI/SP")</f>
      </c>
      <c r="C11" s="4" t="inlineStr">
        <is>
          <t>Aguardando</t>
        </is>
      </c>
      <c r="D11" s="4" t="inlineStr">
        <is>
          <t>1</t>
        </is>
      </c>
      <c r="E11" s="5" t="inlineStr">
        <is>
          <t>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=HYPERLINK("https://www.leilaoonline.com.br/lote/detalhe/335811", "1502")</f>
      </c>
      <c r="B12" s="4" t="s">
        <f>=HYPERLINK("https://www.leilaoonline.com.br/lote/detalhe/335811", " TRANSBORDO DE CANA PICADA ANTONIOSI ATA 14.000 TRIAXIS; ANO 2014. - REF.1502/992189 - LOC. GUARACI/SP ")</f>
      </c>
      <c r="C12" s="4" t="inlineStr">
        <is>
          <t>Aguardando</t>
        </is>
      </c>
      <c r="D12" s="4" t="inlineStr">
        <is>
          <t>2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=HYPERLINK("https://www.leilaoonline.com.br/lote/detalhe/335810", "1503")</f>
      </c>
      <c r="B13" s="4" t="s">
        <f>=HYPERLINK("https://www.leilaoonline.com.br/lote/detalhe/335810", " TRANSBORDO DE CANA PICADA SANTA ISABEL TASI 14000; ANO 2017. - REF.1503/50467 - LOC. GUARACI/SP ")</f>
      </c>
      <c r="C13" s="4" t="inlineStr">
        <is>
          <t>Aguardando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=HYPERLINK("https://www.leilaoonline.com.br/lote/detalhe/335812", "1504")</f>
      </c>
      <c r="B14" s="4" t="s">
        <f>=HYPERLINK("https://www.leilaoonline.com.br/lote/detalhe/335812", " SUCATA DE COLHEDORA DE CANA CASE A8800;(INCENDIADA) - ANO 2018. - REF.1504/54028 - LOC. OLÍMPIA/SP")</f>
      </c>
      <c r="C14" s="4" t="inlineStr">
        <is>
          <t>Aguardando</t>
        </is>
      </c>
      <c r="D14" s="4" t="inlineStr">
        <is>
          <t>1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=HYPERLINK("https://www.leilaoonline.com.br/lote/detalhe/335815", "1505")</f>
      </c>
      <c r="B15" s="4" t="s">
        <f>=HYPERLINK("https://www.leilaoonline.com.br/lote/detalhe/335815", " SUCATA DE COLHEDORA DE CANA CASE A8800; ANO 2016. - REF: 1505/54021 - LOC. OLÍMPIA/SP")</f>
      </c>
      <c r="C15" s="4" t="inlineStr">
        <is>
          <t>Aguardando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=HYPERLINK("https://www.leilaoonline.com.br/lote/detalhe/335816", "1506")</f>
      </c>
      <c r="B16" s="4" t="s">
        <f>=HYPERLINK("https://www.leilaoonline.com.br/lote/detalhe/335816", " TRANSBORDO DE CANA PICADA ANTONIOSI ATA 14.000 TRIAXIS; ANO 2014. - REF.1506/992192 - LOC. GUARACI/SP 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=HYPERLINK("https://www.leilaoonline.com.br/lote/detalhe/335814", "1507")</f>
      </c>
      <c r="B17" s="4" t="s">
        <f>=HYPERLINK("https://www.leilaoonline.com.br/lote/detalhe/335814", " TRANSBORDO DE CANA PICADA SANTA IZABEL TASI 14.000; ANO 2017. - REF.1507/50462 - LOC. GUARACI/SP 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=HYPERLINK("https://www.leilaoonline.com.br/lote/detalhe/335813", "1508")</f>
      </c>
      <c r="B18" s="4" t="s">
        <f>=HYPERLINK("https://www.leilaoonline.com.br/lote/detalhe/335813", " TRANSBORDO DE CANA PICADA SANTA ISABEL TASI 14000; ANO 2017. - REF.1508/8815 - LOC. GUARACI/SP ")</f>
      </c>
      <c r="C18" s="4" t="inlineStr">
        <is>
          <t>Aguardando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=HYPERLINK("https://www.leilaoonline.com.br/lote/detalhe/335817", "1509")</f>
      </c>
      <c r="B19" s="4" t="s">
        <f>=HYPERLINK("https://www.leilaoonline.com.br/lote/detalhe/335817", " TRANSBORDO DE CANA PICADA ANTONIOSI ATA 14.000 TRIAXIS; ANO 2013. - REF.1509/800293 - LOC. GUARACI/SP ")</f>
      </c>
      <c r="C19" s="4" t="inlineStr">
        <is>
          <t>Aguardando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=HYPERLINK("https://www.leilaoonline.com.br/lote/detalhe/335818", "1510")</f>
      </c>
      <c r="B20" s="4" t="s">
        <f>=HYPERLINK("https://www.leilaoonline.com.br/lote/detalhe/335818", " TRANSBORDO DE CANA PICADA SANTA ISABEL TASI 14.000. - REF.1510/992193 - LOC. GUARACI/SP ")</f>
      </c>
      <c r="C20" s="4" t="inlineStr">
        <is>
          <t>Aguardando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=HYPERLINK("https://www.leilaoonline.com.br/lote/detalhe/335819", "1511")</f>
      </c>
      <c r="B21" s="4" t="s">
        <f>=HYPERLINK("https://www.leilaoonline.com.br/lote/detalhe/335819", " TRANSBORDO DE CANA PICADA SANTA ISABEL TASI 14.000. - REF.1511/50464 - LOC. GUARACI/SP ")</f>
      </c>
      <c r="C21" s="4" t="inlineStr">
        <is>
          <t>Aguardando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=HYPERLINK("https://www.leilaoonline.com.br/lote/detalhe/335821", "1512")</f>
      </c>
      <c r="B22" s="4" t="s">
        <f>=HYPERLINK("https://www.leilaoonline.com.br/lote/detalhe/335821", " TRANSBORDO DE CANA PICADA ANTONIOSI ATA 14.000 TRIAXIS; ANO 2014. - REF.1512/992187 - LOC. GUARACI/SP ")</f>
      </c>
      <c r="C22" s="4" t="inlineStr">
        <is>
          <t>Aguardando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=HYPERLINK("https://www.leilaoonline.com.br/lote/detalhe/335820", "1513")</f>
      </c>
      <c r="B23" s="4" t="s">
        <f>=HYPERLINK("https://www.leilaoonline.com.br/lote/detalhe/335820", " TRANSBORDO DE CANA PICADA ANTONIOSI ATA 14.000 TRIAXIS; ANO: 2014. - REF.1513/992195 - LOC. GUARACI/SP ")</f>
      </c>
      <c r="C23" s="4" t="inlineStr">
        <is>
          <t>Aguardando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=HYPERLINK("https://www.leilaoonline.com.br/lote/detalhe/335823", "1514")</f>
      </c>
      <c r="B24" s="4" t="s">
        <f>=HYPERLINK("https://www.leilaoonline.com.br/lote/detalhe/335823", " TRANSBORDO DE CANA PICADA ANTONIOSI ATA 14.000 TRIAXIS; ANO: 2014. - REF.1514/992204 - LOC. GUARACI/SP ")</f>
      </c>
      <c r="C24" s="4" t="inlineStr">
        <is>
          <t>Aguardando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=HYPERLINK("https://www.leilaoonline.com.br/lote/detalhe/335822", "1515")</f>
      </c>
      <c r="B25" s="4" t="s">
        <f>=HYPERLINK("https://www.leilaoonline.com.br/lote/detalhe/335822", " TRATOR DE PNEUS NEW HOLLAND T7.240 4X4; ANO 2017. - REF.1515/50914 - LOC. GUARACI/ 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=HYPERLINK("https://www.leilaoonline.com.br/lote/detalhe/335824", "1516")</f>
      </c>
      <c r="B26" s="4" t="s">
        <f>=HYPERLINK("https://www.leilaoonline.com.br/lote/detalhe/335824", " TRATOR DE PNEUS JOHN DEERE 7210J 4X4; ANO 2011. - REF: 1516/50709 - LOC. GUARACI/SP")</f>
      </c>
      <c r="C26" s="4" t="inlineStr">
        <is>
          <t>Aguardando</t>
        </is>
      </c>
      <c r="D26" s="4" t="inlineStr">
        <is>
          <t>1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=HYPERLINK("https://www.leilaoonline.com.br/lote/detalhe/335825", "1517")</f>
      </c>
      <c r="B27" s="4" t="s">
        <f>=HYPERLINK("https://www.leilaoonline.com.br/lote/detalhe/335825", " TRATOR DE PNEUS JOHN DEERE 7225J 4X4; ANO 2013. - REF: 1517/50903  -  LOC. GUARACI/SP")</f>
      </c>
      <c r="C27" s="4" t="inlineStr">
        <is>
          <t>Aguardando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=HYPERLINK("https://www.leilaoonline.com.br/lote/detalhe/335828", "1518")</f>
      </c>
      <c r="B28" s="4" t="s">
        <f>=HYPERLINK("https://www.leilaoonline.com.br/lote/detalhe/335828", " TRATOR DE PNEUS JOHN DEERE 7225J 4X4; ANO 2013. - REF: 1518/50904 - LOC. GUARACI/SP")</f>
      </c>
      <c r="C28" s="4" t="inlineStr">
        <is>
          <t>Aguardando</t>
        </is>
      </c>
      <c r="D28" s="4" t="inlineStr">
        <is>
          <t>1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=HYPERLINK("https://www.leilaoonline.com.br/lote/detalhe/335826", "1519")</f>
      </c>
      <c r="B29" s="4" t="s">
        <f>=HYPERLINK("https://www.leilaoonline.com.br/lote/detalhe/335826", " 01 ELIMINADOR DE SOQUEIRAS AGROMATÃO. - REF.1519/8528 - LOC. OLÍMPIA/SP 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=HYPERLINK("https://www.leilaoonline.com.br/lote/detalhe/335827", "1520")</f>
      </c>
      <c r="B30" s="4" t="s">
        <f>=HYPERLINK("https://www.leilaoonline.com.br/lote/detalhe/335827", "TRATOR DE PNEUS JOHN DEERE 7715 4x4 - ANO 2010 - REF: 1520/4420 - LOC. OLÍMPIA/SP")</f>
      </c>
      <c r="C30" s="4" t="inlineStr">
        <is>
          <t>Aguardando</t>
        </is>
      </c>
      <c r="D30" s="4" t="inlineStr">
        <is>
          <t>2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=HYPERLINK("https://www.leilaoonline.com.br/lote/detalhe/335829", "1521")</f>
      </c>
      <c r="B31" s="4" t="s">
        <f>=HYPERLINK("https://www.leilaoonline.com.br/lote/detalhe/335829", " CAMINHÃO FORD/CARGO 1317 E ; ANO 2010/2011; BRANCA; (BORRACHEIRO). - REF.1521/1282 - LOC. OLÍMPIA/SP ")</f>
      </c>
      <c r="C31" s="4" t="inlineStr">
        <is>
          <t>Aguardando</t>
        </is>
      </c>
      <c r="D31" s="4" t="inlineStr">
        <is>
          <t>2</t>
        </is>
      </c>
      <c r="E31" s="5" t="inlineStr">
        <is>
          <t>67.000,00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=HYPERLINK("https://www.leilaoonline.com.br/lote/detalhe/335830", "1522")</f>
      </c>
      <c r="B32" s="4" t="s">
        <f>=HYPERLINK("https://www.leilaoonline.com.br/lote/detalhe/335830", " SUCATA TRATOR DE PNEUS NEW HOLLAND T8.385 4X4; ANO 2014. - REF: 1522/4710 - LOC. OLÍMPIA/SP")</f>
      </c>
      <c r="C32" s="4" t="inlineStr">
        <is>
          <t>Aguardando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=HYPERLINK("https://www.leilaoonline.com.br/lote/detalhe/335832", "1523")</f>
      </c>
      <c r="B33" s="4" t="s">
        <f>=HYPERLINK("https://www.leilaoonline.com.br/lote/detalhe/335832", " SUCATA TRATOR DE PNEUS NEW HOLLAND 4X4. - REF: 1523/4725 - LOC. OLÍMPIA/SP")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=HYPERLINK("https://www.leilaoonline.com.br/lote/detalhe/335833", "1524")</f>
      </c>
      <c r="B34" s="4" t="s">
        <f>=HYPERLINK("https://www.leilaoonline.com.br/lote/detalhe/335833", " COLHEDORA DE CANA CASE A8800 ESTEIRA; ANO 2016. - REF: 1524/4573 - LOC. OLÍMPIA/SP")</f>
      </c>
      <c r="C34" s="4" t="inlineStr">
        <is>
          <t>Aguardando</t>
        </is>
      </c>
      <c r="D34" s="4" t="inlineStr">
        <is>
          <t>1</t>
        </is>
      </c>
      <c r="E34" s="5" t="inlineStr">
        <is>
          <t>42.000,00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=HYPERLINK("https://www.leilaoonline.com.br/lote/detalhe/335831", "1526")</f>
      </c>
      <c r="B35" s="4" t="s">
        <f>=HYPERLINK("https://www.leilaoonline.com.br/lote/detalhe/335831", " SUCATA COLHEDORA DE CANA JOHN DEERE CH570 ESTEIRA; ANO 2016. - REF: 1526/450047 - LOC. TANABI/SP")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=HYPERLINK("https://www.leilaoonline.com.br/lote/detalhe/335834", "1527")</f>
      </c>
      <c r="B36" s="4" t="s">
        <f>=HYPERLINK("https://www.leilaoonline.com.br/lote/detalhe/335834", " SUCATA COLHEDORA DE CANA JOHN DEERE CH570 ESTEIRA; ANO 2016. - REF: 1527/4577 - LOC. TANABI/SP")</f>
      </c>
      <c r="C36" s="4" t="inlineStr">
        <is>
          <t>Aguardando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=HYPERLINK("https://www.leilaoonline.com.br/lote/detalhe/335839", "1528")</f>
      </c>
      <c r="B37" s="4" t="s">
        <f>=HYPERLINK("https://www.leilaoonline.com.br/lote/detalhe/335839", " SUCATA COLHEDORA DE CANA JOHN DEERE CH570 ESTEIRA; ANO 2017. - REF: 1528/450051 - LOC. TANABI/SP")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=HYPERLINK("https://www.leilaoonline.com.br/lote/detalhe/335837", "1529")</f>
      </c>
      <c r="B38" s="4" t="s">
        <f>=HYPERLINK("https://www.leilaoonline.com.br/lote/detalhe/335837", " SUCATA DE REBOQUE DOLLY; (SEM DIREITO A DOCUMENTAÇÃO) - REF.1529/7655 - LOC. TANABI/ SP 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=HYPERLINK("https://www.leilaoonline.com.br/lote/detalhe/335835", "1530")</f>
      </c>
      <c r="B39" s="4" t="s">
        <f>=HYPERLINK("https://www.leilaoonline.com.br/lote/detalhe/335835", " TRATOR DE PNEUS JOHN DEERE 7225J 4X4; ANO 2013. - REF: 1530/410058 - LOC. COLINA/SP")</f>
      </c>
      <c r="C39" s="4" t="inlineStr">
        <is>
          <t>Aguardando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=HYPERLINK("https://www.leilaoonline.com.br/lote/detalhe/335836", "1531")</f>
      </c>
      <c r="B40" s="4" t="s">
        <f>=HYPERLINK("https://www.leilaoonline.com.br/lote/detalhe/335836", " COLHEDORA DE CANA CASE A8800 ESTEIRA; ANO 2016. - REF: 1531/4571 - LOC. COLINA/SP")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=HYPERLINK("https://www.leilaoonline.com.br/lote/detalhe/335840", "1532")</f>
      </c>
      <c r="B41" s="4" t="s">
        <f>=HYPERLINK("https://www.leilaoonline.com.br/lote/detalhe/335840", " COLHEDORA DE CANA CASE A8800 ESTEIRA; ANO 2017. - REF: 1532/450053 - LOC. COLINA/SP")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42.000,00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=HYPERLINK("https://www.leilaoonline.com.br/lote/detalhe/335838", "1533")</f>
      </c>
      <c r="B42" s="4" t="s">
        <f>=HYPERLINK("https://www.leilaoonline.com.br/lote/detalhe/335838", " COLHEDORA DE CANA CASE A8800 ESTEIRA; ANO 2016. - REF: 1533/11080 - LOC. COLINA/SP")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=HYPERLINK("https://www.leilaoonline.com.br/lote/detalhe/335841", "1534")</f>
      </c>
      <c r="B43" s="4" t="s">
        <f>=HYPERLINK("https://www.leilaoonline.com.br/lote/detalhe/335841", " SUCATA COLHEDORA DE CANA CASE A8800 ESTEIRA; ANO 2017. - REF: 1534/11109 - LOC. GUAÍRA/SP")</f>
      </c>
      <c r="C43" s="4" t="inlineStr">
        <is>
          <t>Aguardando</t>
        </is>
      </c>
      <c r="D43" s="4" t="inlineStr">
        <is>
          <t>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=HYPERLINK("https://www.leilaoonline.com.br/lote/detalhe/335844", "1535")</f>
      </c>
      <c r="B44" s="4" t="s">
        <f>=HYPERLINK("https://www.leilaoonline.com.br/lote/detalhe/335844", " SUCATA TRATOR DE PNEUS JOHN DEERE 7210J 4X4; ANO 2011. - REF: 1535/10949 - LOC. GUAÍRA/SP")</f>
      </c>
      <c r="C44" s="4" t="inlineStr">
        <is>
          <t>Aguardando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=HYPERLINK("https://www.leilaoonline.com.br/lote/detalhe/335842", "1536")</f>
      </c>
      <c r="B45" s="4" t="s">
        <f>=HYPERLINK("https://www.leilaoonline.com.br/lote/detalhe/335842", "TRATOR DE PNEUS JOHN DEERE 7215 4X4, ANO 2010. - REF: 1536/10754 - LOC. GUAÍRA/SP")</f>
      </c>
      <c r="C45" s="4" t="inlineStr">
        <is>
          <t>Aguardando</t>
        </is>
      </c>
      <c r="D45" s="4" t="inlineStr">
        <is>
          <t>1</t>
        </is>
      </c>
      <c r="E45" s="5" t="inlineStr">
        <is>
          <t>29.000,00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=HYPERLINK("https://www.leilaoonline.com.br/lote/detalhe/335845", "1537")</f>
      </c>
      <c r="B46" s="4" t="s">
        <f>=HYPERLINK("https://www.leilaoonline.com.br/lote/detalhe/335845", " TRANSBORDO DE CANA PICADA ANTONIOSI ATA 14.000 TRIAXIS; ANO 2013. - REF.1537/800262 - LOC. GUAÍRA/SP")</f>
      </c>
      <c r="C46" s="4" t="inlineStr">
        <is>
          <t>Aguardando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=HYPERLINK("https://www.leilaoonline.com.br/lote/detalhe/335846", "1538")</f>
      </c>
      <c r="B47" s="4" t="s">
        <f>=HYPERLINK("https://www.leilaoonline.com.br/lote/detalhe/335846", " SUCATA COLHEDORA DE CANA CASE A8800 ESTEIRA; ANO 2017. - REF: 1538/ 11110 - LOC. GUAÍRA/SP")</f>
      </c>
      <c r="C47" s="4" t="inlineStr">
        <is>
          <t>Aguardando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=HYPERLINK("https://www.leilaoonline.com.br/lote/detalhe/335843", "1539")</f>
      </c>
      <c r="B48" s="4" t="s">
        <f>=HYPERLINK("https://www.leilaoonline.com.br/lote/detalhe/335843", " COLHEDORA DE CANA CASE A8800 ESTEIRA; ANO 2016. - REF: 1539/4578 - LOC. GUAÍRA/SP")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=HYPERLINK("https://www.leilaoonline.com.br/lote/detalhe/335847", "1541")</f>
      </c>
      <c r="B49" s="4" t="s">
        <f>=HYPERLINK("https://www.leilaoonline.com.br/lote/detalhe/335847", "SUCATA DE ARMÁRIO DESLIZANTE - LOC. OLÍMPIA/SP")</f>
      </c>
      <c r="C49" s="4" t="inlineStr">
        <is>
          <t>Aguardando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=HYPERLINK("https://www.leilaoonline.com.br/lote/detalhe/335848", "1542")</f>
      </c>
      <c r="B50" s="4" t="s">
        <f>=HYPERLINK("https://www.leilaoonline.com.br/lote/detalhe/335848", "CAMINHÃO POLIGUINDASTE MERCEDES BENZ L1113 - ANO 1971/1971 - AMARELO - REF: 1118 - LOC. OLÍMPIA/SP")</f>
      </c>
      <c r="C50" s="4" t="inlineStr">
        <is>
          <t>Aguardando</t>
        </is>
      </c>
      <c r="D50" s="4" t="inlineStr">
        <is>
          <t>1</t>
        </is>
      </c>
      <c r="E50" s="5" t="inlineStr">
        <is>
          <t>24.000,00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=HYPERLINK("https://www.leilaoonline.com.br/lote/detalhe/335854", "1543")</f>
      </c>
      <c r="B51" s="4" t="s">
        <f>=HYPERLINK("https://www.leilaoonline.com.br/lote/detalhe/335854", "EQUIPAMENTOS DE AGRICULTURA DE PRECISÃO: TELAS, MONITORES, ACU'S E MÓDULOS (17 PEÇAS) - LOC. GUAÍRA/SP")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=HYPERLINK("https://www.leilaoonline.com.br/lote/detalhe/335855", "1544")</f>
      </c>
      <c r="B52" s="4" t="s">
        <f>=HYPERLINK("https://www.leilaoonline.com.br/lote/detalhe/335855", "EQUIPAMENTOS DE AGRICULTURA DE PRECISÃO: RECEPTORES, TELAS, ACU'S, APLICADORES E CONTROLADORES (35 PEÇAS) - LOC. COLINA/SP")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2026-09-20T00:04:57.00Z</dcterms:created>
  <dc:creator>Tellks Tecnologia</dc:creator>
  <cp:revision>0</cp:revision>
</cp:coreProperties>
</file>