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Transformadores • Armários • Painéis Elétricos • Válvulas Ind. • Cabines de Colhed. • Calandras • Peças Div.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22/10/2026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=HYPERLINK("https://www.leilaoonline.com.br/lote/detalhe/336930", "001")</f>
      </c>
      <c r="B11" s="4" t="s">
        <f>=HYPERLINK("https://www.leilaoonline.com.br/lote/detalhe/336930", "COFRE DE SEGURANÇA GRANDE EM AÇO COM 3 GAVETAS")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=HYPERLINK("https://www.leilaoonline.com.br/lote/detalhe/336931", "002")</f>
      </c>
      <c r="B12" s="4" t="s">
        <f>=HYPERLINK("https://www.leilaoonline.com.br/lote/detalhe/336931", "COFRE DE SEGURANÇA MEDINDO 80CM X 40CM")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=HYPERLINK("https://www.leilaoonline.com.br/lote/detalhe/336932", "003")</f>
      </c>
      <c r="B13" s="4" t="s">
        <f>=HYPERLINK("https://www.leilaoonline.com.br/lote/detalhe/336932", "LOTE C/ 2 COFRES DE SEGURANÇA ELETRÔNICOS C/ TECLADO DIGITAL")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=HYPERLINK("https://www.leilaoonline.com.br/lote/detalhe/336933", "004")</f>
      </c>
      <c r="B14" s="4" t="s">
        <f>=HYPERLINK("https://www.leilaoonline.com.br/lote/detalhe/336933", "LOTE C/ 2 COFRES DE SEGURANÇA ELETRÔNICOS EM AÇO C/ TECLADO DIGITAL")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=HYPERLINK("https://www.leilaoonline.com.br/lote/detalhe/336949", "005")</f>
      </c>
      <c r="B15" s="4" t="s">
        <f>=HYPERLINK("https://www.leilaoonline.com.br/lote/detalhe/336949", "COMPRESSOR PRESSURE")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=HYPERLINK("https://www.leilaoonline.com.br/lote/detalhe/336950", "006")</f>
      </c>
      <c r="B16" s="4" t="s">
        <f>=HYPERLINK("https://www.leilaoonline.com.br/lote/detalhe/336950", "COMPRESSOR CHIAPERINI")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=HYPERLINK("https://www.leilaoonline.com.br/lote/detalhe/336937", "007")</f>
      </c>
      <c r="B17" s="4" t="s">
        <f>=HYPERLINK("https://www.leilaoonline.com.br/lote/detalhe/336937", "LOTE C/ APROX. 89 PEÇAS DE VÁLVULAS INDUSTRIAIS FLANGEADAS, MEDIDORES DE VAZÃO, TRANSMISSORES SIEMENS, ATUADORES, CONEXÕES E ACESSÓRIOS HIDRÁULICOS DIVERSOS")</f>
      </c>
      <c r="C17" s="4" t="inlineStr">
        <is>
          <t>Vendido</t>
        </is>
      </c>
      <c r="D17" s="4" t="inlineStr">
        <is>
          <t>29</t>
        </is>
      </c>
      <c r="E17" s="5" t="inlineStr">
        <is>
          <t>6.500,00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=HYPERLINK("https://www.leilaoonline.com.br/lote/detalhe/336936", "008")</f>
      </c>
      <c r="B18" s="4" t="s">
        <f>=HYPERLINK("https://www.leilaoonline.com.br/lote/detalhe/336936", "LOTE C/ APROX. 90 PEÇAS DE VÁLVULAS INDUSTRIAIS FLANGEADAS, MEDIDORES DE VAZÃO, TRANSMISSORES SIEMENS, ATUADORES, CONEXÕES E ACESSÓRIOS HIDRÁULICOS DIVERSOS")</f>
      </c>
      <c r="C18" s="4" t="inlineStr">
        <is>
          <t>Vendido</t>
        </is>
      </c>
      <c r="D18" s="4" t="inlineStr">
        <is>
          <t>14</t>
        </is>
      </c>
      <c r="E18" s="5" t="inlineStr">
        <is>
          <t>4.929,00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=HYPERLINK("https://www.leilaoonline.com.br/lote/detalhe/336935", "009")</f>
      </c>
      <c r="B19" s="4" t="s">
        <f>=HYPERLINK("https://www.leilaoonline.com.br/lote/detalhe/336935", "LOTE C/ APROX. 78 PEÇAS DE BOMBAS CENTRÍFUGAS INDUSTRIAIS, VÁLVULAS MEDIDORES DE VAZÃO, TRANSMISSORES SIEMENS, INDICADORES ANALÓGICOS, REDUTORES E CONEXÕES/ACESSÓRIOS HIDRÁULICOS DIVERSOS")</f>
      </c>
      <c r="C19" s="4" t="inlineStr">
        <is>
          <t>Vendido</t>
        </is>
      </c>
      <c r="D19" s="4" t="inlineStr">
        <is>
          <t>18</t>
        </is>
      </c>
      <c r="E19" s="5" t="inlineStr">
        <is>
          <t>6.000,00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=HYPERLINK("https://www.leilaoonline.com.br/lote/detalhe/336934", "010")</f>
      </c>
      <c r="B20" s="4" t="s">
        <f>=HYPERLINK("https://www.leilaoonline.com.br/lote/detalhe/336934", "TALHA ELÉTRICA MEGATREND MTM 70010; CAP. 10 TON; ELEVAÇÃO 9M; 220V TRIFÁSICA; MOTOR 60KW (APROX. 80CV); 1.630RPM; ANO 2013; C/ CARRO TROLE E GANCHO DE ELEVAÇÃO")</f>
      </c>
      <c r="C20" s="4" t="inlineStr">
        <is>
          <t>Não vendido</t>
        </is>
      </c>
      <c r="D20" s="4" t="inlineStr">
        <is>
          <t>13</t>
        </is>
      </c>
      <c r="E20" s="5" t="inlineStr">
        <is>
          <t>11.000,00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=HYPERLINK("https://www.leilaoonline.com.br/lote/detalhe/337235", "011")</f>
      </c>
      <c r="B21" s="4" t="s">
        <f>=HYPERLINK("https://www.leilaoonline.com.br/lote/detalhe/337235", "LOTE C/ 6 EIXOS (DIVERSOS) C/ ALGUNS PNEUS JUNTOS")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=HYPERLINK("https://www.leilaoonline.com.br/lote/detalhe/336938", "012")</f>
      </c>
      <c r="B22" s="4" t="s">
        <f>=HYPERLINK("https://www.leilaoonline.com.br/lote/detalhe/336938", "LOTE C/ APROX. 36 PEÇAS DE PAINÉIS E QUADROS ELÉTRICOS INDUSTRIAIS C/ COMPONENTES DIVERSOS")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2.200,00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=HYPERLINK("https://www.leilaoonline.com.br/lote/detalhe/336941", "013")</f>
      </c>
      <c r="B23" s="4" t="s">
        <f>=HYPERLINK("https://www.leilaoonline.com.br/lote/detalhe/336941", "LOTE C/ APROX. 17 PEÇAS DE CARCAÇAS E COMPONENTES DE BOMBAS CENTRÍFUGAS INDUSTRIAIS DIVERSOS")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=HYPERLINK("https://www.leilaoonline.com.br/lote/detalhe/336940", "014")</f>
      </c>
      <c r="B24" s="4" t="s">
        <f>=HYPERLINK("https://www.leilaoonline.com.br/lote/detalhe/336940", "LOTE C/ APROX. 48 PEÇAS DE MOTORES ELÉTRICOS, MOTOBOMBAS, ISOLADORES, CHAVES SECCIONADORAS E COMPONENTES ELÉTRICOS INDUSTRIAIS DIVERSOS")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1.750,00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=HYPERLINK("https://www.leilaoonline.com.br/lote/detalhe/337236", "015")</f>
      </c>
      <c r="B25" s="4" t="s">
        <f>=HYPERLINK("https://www.leilaoonline.com.br/lote/detalhe/337236", "GRINALHEIRA DENTADA PARA HIDRO HOLL - 2.050MM 240 DENTES (SEM USO)")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=HYPERLINK("https://www.leilaoonline.com.br/lote/detalhe/337233", "016")</f>
      </c>
      <c r="B26" s="4" t="s">
        <f>=HYPERLINK("https://www.leilaoonline.com.br/lote/detalhe/337233", "CONJUNTO P/ ABASTECIMENTO E LUBRIFICAÇÃO ANO 2014")</f>
      </c>
      <c r="C26" s="4" t="inlineStr">
        <is>
          <t>Vendido</t>
        </is>
      </c>
      <c r="D26" s="4" t="inlineStr">
        <is>
          <t>46</t>
        </is>
      </c>
      <c r="E26" s="5" t="inlineStr">
        <is>
          <t>26.000,00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=HYPERLINK("https://www.leilaoonline.com.br/lote/detalhe/336703", "017")</f>
      </c>
      <c r="B27" s="4" t="s">
        <f>=HYPERLINK("https://www.leilaoonline.com.br/lote/detalhe/336703", "veja o vídeo!! PULVERIZADOR ADVANCE JACTOR 2.000 LITROS; ANO 2008 - FUNCIONANDO")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11.350,00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=HYPERLINK("https://www.leilaoonline.com.br/lote/detalhe/337234", "018")</f>
      </c>
      <c r="B28" s="4" t="s">
        <f>=HYPERLINK("https://www.leilaoonline.com.br/lote/detalhe/337234", "REBOQUE ANTONIOSI; ANO 2012 (TANQUE); C/ MOTOR BOMBA ACOPLADA")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=HYPERLINK("https://www.leilaoonline.com.br/lote/detalhe/336702", "019")</f>
      </c>
      <c r="B29" s="4" t="s">
        <f>=HYPERLINK("https://www.leilaoonline.com.br/lote/detalhe/336702", "CONTAINER C/ ARMÁRIOS INTERNOS - 12 METROS")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5.400,00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=HYPERLINK("https://www.leilaoonline.com.br/lote/detalhe/337237", "020")</f>
      </c>
      <c r="B30" s="4" t="s">
        <f>=HYPERLINK("https://www.leilaoonline.com.br/lote/detalhe/337237", "LOTE C/ 02 BRAÇOS DO DESPONTADOR DA COLHEDORA DE CANA JOHN DEERE (SEM USO)")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=HYPERLINK("https://www.leilaoonline.com.br/lote/detalhe/336700", "021")</f>
      </c>
      <c r="B31" s="4" t="s">
        <f>=HYPERLINK("https://www.leilaoonline.com.br/lote/detalhe/336700", "LOTE C/ 7 PNEUS DE TRATOR 750-67")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=HYPERLINK("https://www.leilaoonline.com.br/lote/detalhe/336947", "022")</f>
      </c>
      <c r="B32" s="4" t="s">
        <f>=HYPERLINK("https://www.leilaoonline.com.br/lote/detalhe/336947", "veja o vídeo!! TRATOR VALMET 68; ANO 88 - FUNCIONANDO E REVISADO")</f>
      </c>
      <c r="C32" s="4" t="inlineStr">
        <is>
          <t>Não vendido</t>
        </is>
      </c>
      <c r="D32" s="4" t="inlineStr">
        <is>
          <t>9</t>
        </is>
      </c>
      <c r="E32" s="5" t="inlineStr">
        <is>
          <t>21.000,00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=HYPERLINK("https://www.leilaoonline.com.br/lote/detalhe/336945", "025")</f>
      </c>
      <c r="B33" s="4" t="s">
        <f>=HYPERLINK("https://www.leilaoonline.com.br/lote/detalhe/336945", "LOTE C/ 02 BOMBAS SUBMERSÍVEIS INDUSTRIAIS INDAR; 250KW; 440V; 60HZ; IP68; GRANDE PORTE - SEM TESTE")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3.000,00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=HYPERLINK("https://www.leilaoonline.com.br/lote/detalhe/336948", "026")</f>
      </c>
      <c r="B34" s="4" t="s">
        <f>=HYPERLINK("https://www.leilaoonline.com.br/lote/detalhe/336948", "CABINE DA COLHEDORA DE CANA CASE (FALTANDO PEÇAS)")</f>
      </c>
      <c r="C34" s="4" t="inlineStr">
        <is>
          <t>Vendido</t>
        </is>
      </c>
      <c r="D34" s="4" t="inlineStr">
        <is>
          <t>13</t>
        </is>
      </c>
      <c r="E34" s="5" t="inlineStr">
        <is>
          <t>3.500,00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=HYPERLINK("https://www.leilaoonline.com.br/lote/detalhe/336943", "027")</f>
      </c>
      <c r="B35" s="4" t="s">
        <f>=HYPERLINK("https://www.leilaoonline.com.br/lote/detalhe/336943", "CABINE DA COLHEDORA DE CANA JOHN DEERE (PEÇAS FALTANDO)")</f>
      </c>
      <c r="C35" s="4" t="inlineStr">
        <is>
          <t>Vendido</t>
        </is>
      </c>
      <c r="D35" s="4" t="inlineStr">
        <is>
          <t>17</t>
        </is>
      </c>
      <c r="E35" s="5" t="inlineStr">
        <is>
          <t>4.500,00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=HYPERLINK("https://www.leilaoonline.com.br/lote/detalhe/336942", "028")</f>
      </c>
      <c r="B36" s="4" t="s">
        <f>=HYPERLINK("https://www.leilaoonline.com.br/lote/detalhe/336942", "CABINE DA COLHEDORA DE CANA CASE")</f>
      </c>
      <c r="C36" s="4" t="inlineStr">
        <is>
          <t>Vendido</t>
        </is>
      </c>
      <c r="D36" s="4" t="inlineStr">
        <is>
          <t>19</t>
        </is>
      </c>
      <c r="E36" s="5" t="inlineStr">
        <is>
          <t>5.300,00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=HYPERLINK("https://www.leilaoonline.com.br/lote/detalhe/336944", "029")</f>
      </c>
      <c r="B37" s="4" t="s">
        <f>=HYPERLINK("https://www.leilaoonline.com.br/lote/detalhe/336944", "CABINE DA COLHEDORA DE CANE CASE (FALTANDO PEÇAS)")</f>
      </c>
      <c r="C37" s="4" t="inlineStr">
        <is>
          <t>Vendido</t>
        </is>
      </c>
      <c r="D37" s="4" t="inlineStr">
        <is>
          <t>19</t>
        </is>
      </c>
      <c r="E37" s="5" t="inlineStr">
        <is>
          <t>5.500,00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=HYPERLINK("https://www.leilaoonline.com.br/lote/detalhe/336939", "030")</f>
      </c>
      <c r="B38" s="4" t="s">
        <f>=HYPERLINK("https://www.leilaoonline.com.br/lote/detalhe/336939", "TRANSFORMADOR INDUELET 1000 KVA; TRIFÁSICO; 60 HZ; PRIMÁRIO 13.800 V; SECUNDÁRIO 2.300/1.328V; ANO 2009; PESO 3.050KG")</f>
      </c>
      <c r="C38" s="4" t="inlineStr">
        <is>
          <t>Não vendido</t>
        </is>
      </c>
      <c r="D38" s="4" t="inlineStr">
        <is>
          <t>42</t>
        </is>
      </c>
      <c r="E38" s="5" t="inlineStr">
        <is>
          <t>23.500,00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=HYPERLINK("https://www.leilaoonline.com.br/lote/detalhe/336946", "034")</f>
      </c>
      <c r="B39" s="4" t="s">
        <f>=HYPERLINK("https://www.leilaoonline.com.br/lote/detalhe/336946", "veja o vídeo!! TRATOR JOHN DEERE ANO 2014; J7195 - FUNCIONANDO 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86.000,00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=HYPERLINK("https://www.leilaoonline.com.br/lote/detalhe/336954", "035")</f>
      </c>
      <c r="B40" s="4" t="s">
        <f>=HYPERLINK("https://www.leilaoonline.com.br/lote/detalhe/336954", "TORNO MECÂNICO HORIZONTAL (CLEVER L-4460) - EM OPERAÇÃO ATUALMENTE")</f>
      </c>
      <c r="C40" s="4" t="inlineStr">
        <is>
          <t>Não vendido</t>
        </is>
      </c>
      <c r="D40" s="4" t="inlineStr">
        <is>
          <t>18</t>
        </is>
      </c>
      <c r="E40" s="5" t="inlineStr">
        <is>
          <t>89.000,00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=HYPERLINK("https://www.leilaoonline.com.br/lote/detalhe/336967", "036")</f>
      </c>
      <c r="B41" s="4" t="s">
        <f>=HYPERLINK("https://www.leilaoonline.com.br/lote/detalhe/336967", "CALANDRA HIDRÁULICA 3 ROLOS (LEOMIR -3/8 X 2.55M) - EM OPERAÇÃO")</f>
      </c>
      <c r="C41" s="4" t="inlineStr">
        <is>
          <t>Venda condicional</t>
        </is>
      </c>
      <c r="D41" s="4" t="inlineStr">
        <is>
          <t>29</t>
        </is>
      </c>
      <c r="E41" s="5" t="inlineStr">
        <is>
          <t>48.000,00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=HYPERLINK("https://www.leilaoonline.com.br/lote/detalhe/336953", "037")</f>
      </c>
      <c r="B42" s="4" t="s">
        <f>=HYPERLINK("https://www.leilaoonline.com.br/lote/detalhe/336953", "MESA DE CORTE PLASMA CNC; HYPERTHERM HP260XD - EM OPERAÇÃO ATUALMENTE")</f>
      </c>
      <c r="C42" s="4" t="inlineStr">
        <is>
          <t>Não vendido</t>
        </is>
      </c>
      <c r="D42" s="4" t="inlineStr">
        <is>
          <t>13</t>
        </is>
      </c>
      <c r="E42" s="5" t="inlineStr">
        <is>
          <t>98.000,00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=HYPERLINK("https://www.leilaoonline.com.br/lote/detalhe/336951", "039")</f>
      </c>
      <c r="B43" s="4" t="s">
        <f>=HYPERLINK("https://www.leilaoonline.com.br/lote/detalhe/336951", "CALANDRA MECÂNICA 3 ROLOS (IMAG IRI 2/2)")</f>
      </c>
      <c r="C43" s="4" t="inlineStr">
        <is>
          <t>Venda condicional</t>
        </is>
      </c>
      <c r="D43" s="4" t="inlineStr">
        <is>
          <t>32</t>
        </is>
      </c>
      <c r="E43" s="5" t="inlineStr">
        <is>
          <t>25.500,00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=HYPERLINK("https://www.leilaoonline.com.br/lote/detalhe/336952", "041")</f>
      </c>
      <c r="B44" s="4" t="s">
        <f>=HYPERLINK("https://www.leilaoonline.com.br/lote/detalhe/336952", "TRANSFORMADOR TRIFÁSICO COMTRAFO 3.000 KVA; ANO 2022; TENSÃO PRIMÁRIA 34,5 KV; 60 HZ; SECUNDÁRIO 13.8KV; RESFRIAMENTO A ÓLEO ONAN")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73.000,00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=HYPERLINK("https://www.leilaoonline.com.br/lote/detalhe/337238", "042")</f>
      </c>
      <c r="B45" s="4" t="s">
        <f>=HYPERLINK("https://www.leilaoonline.com.br/lote/detalhe/337238", "PRENSA DOBRADEIRA HIDRÁULICA ( NEWTON PLF17530) - FUNCIONANDO ")</f>
      </c>
      <c r="C45" s="4" t="inlineStr">
        <is>
          <t>Não vendido</t>
        </is>
      </c>
      <c r="D45" s="4" t="inlineStr">
        <is>
          <t>11</t>
        </is>
      </c>
      <c r="E45" s="5" t="inlineStr">
        <is>
          <t>97.000,00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=HYPERLINK("https://www.leilaoonline.com.br/lote/detalhe/337269", "043")</f>
      </c>
      <c r="B46" s="4" t="s">
        <f>=HYPERLINK("https://www.leilaoonline.com.br/lote/detalhe/337269", "METALEIRA UNIVERSAL HIDRÁULICA IW55 BTD")</f>
      </c>
      <c r="C46" s="4" t="inlineStr">
        <is>
          <t>Não vendido</t>
        </is>
      </c>
      <c r="D46" s="4" t="inlineStr">
        <is>
          <t>11</t>
        </is>
      </c>
      <c r="E46" s="5" t="inlineStr">
        <is>
          <t>23.500,00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=HYPERLINK("https://www.leilaoonline.com.br/lote/detalhe/337265", "045")</f>
      </c>
      <c r="B47" s="4" t="s">
        <f>=HYPERLINK("https://www.leilaoonline.com.br/lote/detalhe/337265", "MÁQUINA DE CORTE (HYPERTHERM POWERMAX 45) PLASMA MANUAL - EM FUNCIONAMENTO")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=HYPERLINK("https://www.leilaoonline.com.br/lote/detalhe/337270", "046")</f>
      </c>
      <c r="B48" s="4" t="s">
        <f>=HYPERLINK("https://www.leilaoonline.com.br/lote/detalhe/337270", "CALANDRA MECÂNICA 3 ROLOS SORG SM 1/5 - EM FUNCIONAMENTO")</f>
      </c>
      <c r="C48" s="4" t="inlineStr">
        <is>
          <t>Não vendido</t>
        </is>
      </c>
      <c r="D48" s="4" t="inlineStr">
        <is>
          <t>19</t>
        </is>
      </c>
      <c r="E48" s="5" t="inlineStr">
        <is>
          <t>27.000,00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=HYPERLINK("https://www.leilaoonline.com.br/lote/detalhe/337266", "047")</f>
      </c>
      <c r="B49" s="4" t="s">
        <f>=HYPERLINK("https://www.leilaoonline.com.br/lote/detalhe/337266", "REBOQUE TRANSPORTE DE PLATAFORMA - RTP 4000 (DESMONTADO MAS COMPLETO)")</f>
      </c>
      <c r="C49" s="4" t="inlineStr">
        <is>
          <t>Não vendido</t>
        </is>
      </c>
      <c r="D49" s="4" t="inlineStr">
        <is>
          <t>13</t>
        </is>
      </c>
      <c r="E49" s="5" t="inlineStr">
        <is>
          <t>11.000,00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=HYPERLINK("https://www.leilaoonline.com.br/lote/detalhe/337267", "048")</f>
      </c>
      <c r="B50" s="4" t="s">
        <f>=HYPERLINK("https://www.leilaoonline.com.br/lote/detalhe/337267", "BANCADA DE MANUTENÇÃO DE CILINDROS HIDRÁULICOS")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=HYPERLINK("https://www.leilaoonline.com.br/lote/detalhe/337268", "049")</f>
      </c>
      <c r="B51" s="4" t="s">
        <f>=HYPERLINK("https://www.leilaoonline.com.br/lote/detalhe/337268", "BANCADA DE CONFECÇÃO DE HELICOIDES")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10.000,00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=HYPERLINK("https://www.leilaoonline.com.br/lote/detalhe/337271", "050")</f>
      </c>
      <c r="B52" s="4" t="s">
        <f>=HYPERLINK("https://www.leilaoonline.com.br/lote/detalhe/337271", "PÓRTICO DE COLUNA 180 GRAUS - SEM USO (DESMONTADO)")</f>
      </c>
      <c r="C52" s="4" t="inlineStr">
        <is>
          <t>Não vendido</t>
        </is>
      </c>
      <c r="D52" s="4" t="inlineStr">
        <is>
          <t>6</t>
        </is>
      </c>
      <c r="E52" s="5" t="inlineStr">
        <is>
          <t>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=HYPERLINK("https://www.leilaoonline.com.br/lote/detalhe/337166", "051")</f>
      </c>
      <c r="B53" s="4" t="s">
        <f>=HYPERLINK("https://www.leilaoonline.com.br/lote/detalhe/337166", "LOTE C/ 11 BOMBAS CENTRÍFUGAS DE GRANDE PORTE (DIVERSAS) E 10 ROTORES DE BOMBAS CENTRÍFUGAS INDUSTRIAIS")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=HYPERLINK("https://www.leilaoonline.com.br/lote/detalhe/337165", "052")</f>
      </c>
      <c r="B54" s="4" t="s">
        <f>=HYPERLINK("https://www.leilaoonline.com.br/lote/detalhe/337165", "LOTE C/ BOMBAS SUBMERSAS DIVERSAS")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=HYPERLINK("https://www.leilaoonline.com.br/lote/detalhe/336701", "1004")</f>
      </c>
      <c r="B55" s="4" t="s">
        <f>=HYPERLINK("https://www.leilaoonline.com.br/lote/detalhe/336701", "ÁREA DE VIVÊNCIA (FABRICAÇÃO PRÓPRIA)")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=HYPERLINK("https://www.leilaoonline.com.br/lote/detalhe/336711", "1007")</f>
      </c>
      <c r="B56" s="4" t="s">
        <f>=HYPERLINK("https://www.leilaoonline.com.br/lote/detalhe/336711", "LOTE C/ 04 VIGAS DE 10M PARA BARRACÃO")</f>
      </c>
      <c r="C56" s="4" t="inlineStr">
        <is>
          <t>Vendido</t>
        </is>
      </c>
      <c r="D56" s="4" t="inlineStr">
        <is>
          <t>12</t>
        </is>
      </c>
      <c r="E56" s="5" t="inlineStr">
        <is>
          <t>4.800,00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=HYPERLINK("https://www.leilaoonline.com.br/lote/detalhe/336704", "1009")</f>
      </c>
      <c r="B57" s="4" t="s">
        <f>=HYPERLINK("https://www.leilaoonline.com.br/lote/detalhe/336704", "LOTE C/ 5 TELEVISÕES DE DIVERSAS POLEGADAS")</f>
      </c>
      <c r="C57" s="4" t="inlineStr">
        <is>
          <t>Vendido</t>
        </is>
      </c>
      <c r="D57" s="4" t="inlineStr">
        <is>
          <t>1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=HYPERLINK("https://www.leilaoonline.com.br/lote/detalhe/336707", "1012")</f>
      </c>
      <c r="B58" s="4" t="s">
        <f>=HYPERLINK("https://www.leilaoonline.com.br/lote/detalhe/336707", "ÁREA DE VIVÊNCIA C/ 2 BANHEIROS E REFEITÓRIO P/ 8 PESSOAS - MAIS INFORMAÇÕES NAS ESPECIFICAÇÕES DO LOTE")</f>
      </c>
      <c r="C58" s="4" t="inlineStr">
        <is>
          <t>Vendido</t>
        </is>
      </c>
      <c r="D58" s="4" t="inlineStr">
        <is>
          <t>6</t>
        </is>
      </c>
      <c r="E58" s="5" t="inlineStr">
        <is>
          <t>28.000,00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=HYPERLINK("https://www.leilaoonline.com.br/lote/detalhe/336709", "1015")</f>
      </c>
      <c r="B59" s="4" t="s">
        <f>=HYPERLINK("https://www.leilaoonline.com.br/lote/detalhe/336709", "FURADEIRA DE COLUNA YADORA FY A 38")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1.500,00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=HYPERLINK("https://www.leilaoonline.com.br/lote/detalhe/336719", "1018")</f>
      </c>
      <c r="B60" s="4" t="s">
        <f>=HYPERLINK("https://www.leilaoonline.com.br/lote/detalhe/336719", "SUPORTE PARA EMPILHADEIRA PARA TRANSPORTAR BAG")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=HYPERLINK("https://www.leilaoonline.com.br/lote/detalhe/336720", "1019")</f>
      </c>
      <c r="B61" s="4" t="s">
        <f>=HYPERLINK("https://www.leilaoonline.com.br/lote/detalhe/336720", "PRENSA EXCÊNTRICA 85 TONELADAS")</f>
      </c>
      <c r="C61" s="4" t="inlineStr">
        <is>
          <t>Não vendido</t>
        </is>
      </c>
      <c r="D61" s="4" t="inlineStr">
        <is>
          <t>4</t>
        </is>
      </c>
      <c r="E61" s="5" t="inlineStr">
        <is>
          <t>8.500,00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=HYPERLINK("https://www.leilaoonline.com.br/lote/detalhe/336713", "1020")</f>
      </c>
      <c r="B62" s="4" t="s">
        <f>=HYPERLINK("https://www.leilaoonline.com.br/lote/detalhe/336713", "LOTE C/ 5 PISTÕES HIDRÁULICOS DE VÁRIOS TAMANHOS")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=HYPERLINK("https://www.leilaoonline.com.br/lote/detalhe/336721", "1021")</f>
      </c>
      <c r="B63" s="4" t="s">
        <f>=HYPERLINK("https://www.leilaoonline.com.br/lote/detalhe/336721", "TRANSPALETE 3.000 KG")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=HYPERLINK("https://www.leilaoonline.com.br/lote/detalhe/336722", "1024")</f>
      </c>
      <c r="B64" s="4" t="s">
        <f>=HYPERLINK("https://www.leilaoonline.com.br/lote/detalhe/336722", "LOTE C/ APROX. 250 PEÇAS DIVERSAS DE SUSPENSÃO E FREIOS")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1.300,00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=HYPERLINK("https://www.leilaoonline.com.br/lote/detalhe/336716", "1025")</f>
      </c>
      <c r="B65" s="4" t="s">
        <f>=HYPERLINK("https://www.leilaoonline.com.br/lote/detalhe/336716", "LOTE C/ 4 AR CONDICIONADOS C/ EVAPORADORA E CONDENSADORA (DE 45 A 60 MIL BTU)")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=HYPERLINK("https://www.leilaoonline.com.br/lote/detalhe/336723", "1026")</f>
      </c>
      <c r="B66" s="4" t="s">
        <f>=HYPERLINK("https://www.leilaoonline.com.br/lote/detalhe/336723", "LOTE C/ APROX. 58 PEÇAS DIVERSAS E ACESSÓRIOS PARA CAMINHÕES")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=HYPERLINK("https://www.leilaoonline.com.br/lote/detalhe/336717", "1033")</f>
      </c>
      <c r="B67" s="4" t="s">
        <f>=HYPERLINK("https://www.leilaoonline.com.br/lote/detalhe/336717", "PRENSA HIDRÁULICA - FALTANDO PARTES")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=HYPERLINK("https://www.leilaoonline.com.br/lote/detalhe/336718", "1034")</f>
      </c>
      <c r="B68" s="4" t="s">
        <f>=HYPERLINK("https://www.leilaoonline.com.br/lote/detalhe/336718", "LOTE C/ 6 CONCERTINAS DE DIVERSOS TAMANHOS")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250,00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=HYPERLINK("https://www.leilaoonline.com.br/lote/detalhe/336724", "1038")</f>
      </c>
      <c r="B69" s="4" t="s">
        <f>=HYPERLINK("https://www.leilaoonline.com.br/lote/detalhe/336724", "LOTE C/ APROX. 44 ITENS DIVERSOS DE PARTES ELÉTRICAS")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=HYPERLINK("https://www.leilaoonline.com.br/lote/detalhe/336726", "1041")</f>
      </c>
      <c r="B70" s="4" t="s">
        <f>=HYPERLINK("https://www.leilaoonline.com.br/lote/detalhe/336726", "CAIXA ORIGINAL DE SEMENTE PLANTADEIRA JOHN DEERE 1109")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=HYPERLINK("https://www.leilaoonline.com.br/lote/detalhe/336727", "1043")</f>
      </c>
      <c r="B71" s="4" t="s">
        <f>=HYPERLINK("https://www.leilaoonline.com.br/lote/detalhe/336727", "LOTE C/ APROX. 54 ITENS DIVERSOS: AMORTECEDORES, PISTÕES, SUPORTE DE AMORTECEDORES")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=HYPERLINK("https://www.leilaoonline.com.br/lote/detalhe/336728", "1046")</f>
      </c>
      <c r="B72" s="4" t="s">
        <f>=HYPERLINK("https://www.leilaoonline.com.br/lote/detalhe/336728", "LOTE C/ 11 CORREIAS E 6 ACABAMENTOS DE BORRACHA")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=HYPERLINK("https://www.leilaoonline.com.br/lote/detalhe/336729", "1050")</f>
      </c>
      <c r="B73" s="4" t="s">
        <f>=HYPERLINK("https://www.leilaoonline.com.br/lote/detalhe/336729", "LOTE C/ APROX. 40 FILTROS DIVERSOS MARCAS E MODELOS")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=HYPERLINK("https://www.leilaoonline.com.br/lote/detalhe/336732", "1057")</f>
      </c>
      <c r="B74" s="4" t="s">
        <f>=HYPERLINK("https://www.leilaoonline.com.br/lote/detalhe/336732", "LOTE C/ APROX. 2500KG DE BOLACHA DE FERRO DE DIVERSAS MEDIDAS")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500,00</t>
        </is>
      </c>
      <c r="F7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2026-10-23T23:39:58.00Z</dcterms:created>
  <dc:creator>Tellks Tecnologia</dc:creator>
  <cp:revision>0</cp:revision>
</cp:coreProperties>
</file>