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Bicicletas Ergométrica e Spinning • Esteiras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19/10/2018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=HYPERLINK("https://www.leilaoonline.com.br/lote/detalhe/19735", "1012")</f>
      </c>
      <c r="B11" s="4" t="s">
        <f>=HYPERLINK("https://www.leilaoonline.com.br/lote/detalhe/19735", " BICICLETA ERGOMETRICA JOHNSON C 7000, FCBM, 201343-6")</f>
      </c>
      <c r="C11" s="4" t="inlineStr">
        <is>
          <t>Vendido</t>
        </is>
      </c>
      <c r="D11" s="4" t="inlineStr">
        <is>
          <t>8</t>
        </is>
      </c>
      <c r="E11" s="5" t="inlineStr">
        <is>
          <t>450,00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=HYPERLINK("https://www.leilaoonline.com.br/lote/detalhe/19734", "1013")</f>
      </c>
      <c r="B12" s="4" t="s">
        <f>=HYPERLINK("https://www.leilaoonline.com.br/lote/detalhe/19734", " BICICLETA ERGOMETRICA JOHNSON C 7000, FCBM, 201346-1")</f>
      </c>
      <c r="C12" s="4" t="inlineStr">
        <is>
          <t>Vendido</t>
        </is>
      </c>
      <c r="D12" s="4" t="inlineStr">
        <is>
          <t>7</t>
        </is>
      </c>
      <c r="E12" s="5" t="inlineStr">
        <is>
          <t>450,00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=HYPERLINK("https://www.leilaoonline.com.br/lote/detalhe/19739", "1018")</f>
      </c>
      <c r="B13" s="4" t="s">
        <f>=HYPERLINK("https://www.leilaoonline.com.br/lote/detalhe/19739", " BICICLETA ERGOMETRICA JOHNSON C 7000, FCBM, 201344-4")</f>
      </c>
      <c r="C13" s="4" t="inlineStr">
        <is>
          <t>Vendido</t>
        </is>
      </c>
      <c r="D13" s="4" t="inlineStr">
        <is>
          <t>7</t>
        </is>
      </c>
      <c r="E13" s="5" t="inlineStr">
        <is>
          <t>450,00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=HYPERLINK("https://www.leilaoonline.com.br/lote/detalhe/19729", "1024")</f>
      </c>
      <c r="B14" s="4" t="s">
        <f>=HYPERLINK("https://www.leilaoonline.com.br/lote/detalhe/19729", " BICICLETA ERGOMETRICA SPINNING, FCBM, 198388-1")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=HYPERLINK("https://www.leilaoonline.com.br/lote/detalhe/19766", "1025")</f>
      </c>
      <c r="B15" s="4" t="s">
        <f>=HYPERLINK("https://www.leilaoonline.com.br/lote/detalhe/19766", " BICICLETA ERGOMETRICA JOHNSON C 7000, FCBM 201398-3")</f>
      </c>
      <c r="C15" s="4" t="inlineStr">
        <is>
          <t>Vendido</t>
        </is>
      </c>
      <c r="D15" s="4" t="inlineStr">
        <is>
          <t>3</t>
        </is>
      </c>
      <c r="E15" s="5" t="inlineStr">
        <is>
          <t>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=HYPERLINK("https://www.leilaoonline.com.br/lote/detalhe/19757", "1026")</f>
      </c>
      <c r="B16" s="4" t="s">
        <f>=HYPERLINK("https://www.leilaoonline.com.br/lote/detalhe/19757", " BICICLETA ERGOMETRICA JOHNSON C 7000, FCBM 201393-2")</f>
      </c>
      <c r="C16" s="4" t="inlineStr">
        <is>
          <t>Vendido</t>
        </is>
      </c>
      <c r="D16" s="4" t="inlineStr">
        <is>
          <t>8</t>
        </is>
      </c>
      <c r="E16" s="5" t="inlineStr">
        <is>
          <t>450,00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=HYPERLINK("https://www.leilaoonline.com.br/lote/detalhe/19745", "1028")</f>
      </c>
      <c r="B17" s="4" t="s">
        <f>=HYPERLINK("https://www.leilaoonline.com.br/lote/detalhe/19745", " BICICLETA ERGOMETRICA SPINNING, FCBM, 192947-0")</f>
      </c>
      <c r="C17" s="4" t="inlineStr">
        <is>
          <t>Não vendido</t>
        </is>
      </c>
      <c r="D17" s="4" t="inlineStr">
        <is>
          <t>5</t>
        </is>
      </c>
      <c r="E17" s="5" t="inlineStr">
        <is>
          <t>300,00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=HYPERLINK("https://www.leilaoonline.com.br/lote/detalhe/19929", "1030")</f>
      </c>
      <c r="B18" s="4" t="s">
        <f>=HYPERLINK("https://www.leilaoonline.com.br/lote/detalhe/19929", " ESTEIRA ERGOMETRICA PRECOR, FCBM 177618-5")</f>
      </c>
      <c r="C18" s="4" t="inlineStr">
        <is>
          <t>Não vendido</t>
        </is>
      </c>
      <c r="D18" s="4" t="inlineStr">
        <is>
          <t>6</t>
        </is>
      </c>
      <c r="E18" s="5" t="inlineStr">
        <is>
          <t>550,00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=HYPERLINK("https://www.leilaoonline.com.br/lote/detalhe/19755", "1060")</f>
      </c>
      <c r="B19" s="4" t="s">
        <f>=HYPERLINK("https://www.leilaoonline.com.br/lote/detalhe/19755", " BICICLETA ERGOMÉTRICA LIFE HRJ-9500, FCBM 130738-0")</f>
      </c>
      <c r="C19" s="4" t="inlineStr">
        <is>
          <t>Vendido</t>
        </is>
      </c>
      <c r="D19" s="4" t="inlineStr">
        <is>
          <t>3</t>
        </is>
      </c>
      <c r="E19" s="5" t="inlineStr">
        <is>
          <t>340,00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=HYPERLINK("https://www.leilaoonline.com.br/lote/detalhe/19761", "1061")</f>
      </c>
      <c r="B20" s="4" t="s">
        <f>=HYPERLINK("https://www.leilaoonline.com.br/lote/detalhe/19761", " ESTEIRA ERGOMETRICA LIFE FITNESS 95TI, FCBM 202582-5")</f>
      </c>
      <c r="C20" s="4" t="inlineStr">
        <is>
          <t>Não vendido</t>
        </is>
      </c>
      <c r="D20" s="4" t="inlineStr">
        <is>
          <t>4</t>
        </is>
      </c>
      <c r="E20" s="5" t="inlineStr">
        <is>
          <t>453,00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=HYPERLINK("https://www.leilaoonline.com.br/lote/detalhe/19928", "1062")</f>
      </c>
      <c r="B21" s="4" t="s">
        <f>=HYPERLINK("https://www.leilaoonline.com.br/lote/detalhe/19928", " ESTEIRA ERGOMETRICA PRECOR, FCBM 177701-7")</f>
      </c>
      <c r="C21" s="4" t="inlineStr">
        <is>
          <t>Não vendido</t>
        </is>
      </c>
      <c r="D21" s="4" t="inlineStr">
        <is>
          <t>8</t>
        </is>
      </c>
      <c r="E21" s="5" t="inlineStr">
        <is>
          <t>650,00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=HYPERLINK("https://www.leilaoonline.com.br/lote/detalhe/19763", "1077")</f>
      </c>
      <c r="B22" s="4" t="s">
        <f>=HYPERLINK("https://www.leilaoonline.com.br/lote/detalhe/19763", " BICICLETA ERGOMETRICA JOHNSON C 7000, FCBM 201395-9")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150,00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=HYPERLINK("https://www.leilaoonline.com.br/lote/detalhe/19930", "1078")</f>
      </c>
      <c r="B23" s="4" t="s">
        <f>=HYPERLINK("https://www.leilaoonline.com.br/lote/detalhe/19930", " BICICLETA ERGOMÉTRICA LIFE HRJ-9500, FCBM 130739-8")</f>
      </c>
      <c r="C23" s="4" t="inlineStr">
        <is>
          <t>Vendido</t>
        </is>
      </c>
      <c r="D23" s="4" t="inlineStr">
        <is>
          <t>3</t>
        </is>
      </c>
      <c r="E23" s="5" t="inlineStr">
        <is>
          <t>340,00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=HYPERLINK("https://www.leilaoonline.com.br/lote/detalhe/19743", "1081")</f>
      </c>
      <c r="B24" s="4" t="s">
        <f>=HYPERLINK("https://www.leilaoonline.com.br/lote/detalhe/19743", " BICICLETA ERGOMETRICA SPINNING, FCBM, 192950-0")</f>
      </c>
      <c r="C24" s="4" t="inlineStr">
        <is>
          <t>Não vendido</t>
        </is>
      </c>
      <c r="D24" s="4" t="inlineStr">
        <is>
          <t>4</t>
        </is>
      </c>
      <c r="E24" s="5" t="inlineStr">
        <is>
          <t>250,00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=HYPERLINK("https://www.leilaoonline.com.br/lote/detalhe/19764", "1153")</f>
      </c>
      <c r="B25" s="4" t="s">
        <f>=HYPERLINK("https://www.leilaoonline.com.br/lote/detalhe/19764", " BICICLETA ERGOMETRICA JOHNSON C 7000, FCBM 201394-1")</f>
      </c>
      <c r="C25" s="4" t="inlineStr">
        <is>
          <t>Vendido</t>
        </is>
      </c>
      <c r="D25" s="4" t="inlineStr">
        <is>
          <t>3</t>
        </is>
      </c>
      <c r="E25" s="5" t="inlineStr">
        <is>
          <t>450,00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=HYPERLINK("https://www.leilaoonline.com.br/lote/detalhe/19754", "6008")</f>
      </c>
      <c r="B26" s="4" t="s">
        <f>=HYPERLINK("https://www.leilaoonline.com.br/lote/detalhe/19754", " APARELHO P/ EXERC. REMADA SENT RIGUETTO LIFE FITNESS, FCBM 191853-0")</f>
      </c>
      <c r="C26" s="4" t="inlineStr">
        <is>
          <t>Não vendido</t>
        </is>
      </c>
      <c r="D26" s="4" t="inlineStr">
        <is>
          <t>7</t>
        </is>
      </c>
      <c r="E26" s="5" t="inlineStr">
        <is>
          <t>900,00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=HYPERLINK("https://www.leilaoonline.com.br/lote/detalhe/19767", "6009")</f>
      </c>
      <c r="B27" s="4" t="s">
        <f>=HYPERLINK("https://www.leilaoonline.com.br/lote/detalhe/19767", " ESTEIRA ERGOMETRICA LIFE FITNESS 95TI, FCBM 202583-3")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600,00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=HYPERLINK("https://www.leilaoonline.com.br/lote/detalhe/20037", "6020")</f>
      </c>
      <c r="B28" s="4" t="s">
        <f>=HYPERLINK("https://www.leilaoonline.com.br/lote/detalhe/20037", " APARELHO P/EXERC. HAMMER STRENGTH GBJ E00 5813, FCBM........")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300,00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=HYPERLINK("https://www.leilaoonline.com.br/lote/detalhe/19927", "6105")</f>
      </c>
      <c r="B29" s="4" t="s">
        <f>=HYPERLINK("https://www.leilaoonline.com.br/lote/detalhe/19927", " APARELHO LEG PRESS FIXO RIGHETTO, FCBM 277595-6")</f>
      </c>
      <c r="C29" s="4" t="inlineStr">
        <is>
          <t>Vendido</t>
        </is>
      </c>
      <c r="D29" s="4" t="inlineStr">
        <is>
          <t>4</t>
        </is>
      </c>
      <c r="E29" s="5" t="inlineStr">
        <is>
          <t>375,00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=HYPERLINK("https://www.leilaoonline.com.br/lote/detalhe/19926", "8069")</f>
      </c>
      <c r="B30" s="4" t="s">
        <f>=HYPERLINK("https://www.leilaoonline.com.br/lote/detalhe/19926", " ESTEIRA ERGOMETRICA PRECOR, FCBM 177621-5")</f>
      </c>
      <c r="C30" s="4" t="inlineStr">
        <is>
          <t>Vendido</t>
        </is>
      </c>
      <c r="D30" s="4" t="inlineStr">
        <is>
          <t>15</t>
        </is>
      </c>
      <c r="E30" s="5" t="inlineStr">
        <is>
          <t>1.125,00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=HYPERLINK("https://www.leilaoonline.com.br/lote/detalhe/19772", "8140")</f>
      </c>
      <c r="B31" s="4" t="s">
        <f>=HYPERLINK("https://www.leilaoonline.com.br/lote/detalhe/19772", " ESTEIRA ERGOMETRICA PRECOR, FCBM 177700-9")</f>
      </c>
      <c r="C31" s="4" t="inlineStr">
        <is>
          <t>Não vendido</t>
        </is>
      </c>
      <c r="D31" s="4" t="inlineStr">
        <is>
          <t>7</t>
        </is>
      </c>
      <c r="E31" s="5" t="inlineStr">
        <is>
          <t>600,00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=HYPERLINK("https://www.leilaoonline.com.br/lote/detalhe/19771", "8141")</f>
      </c>
      <c r="B32" s="4" t="s">
        <f>=HYPERLINK("https://www.leilaoonline.com.br/lote/detalhe/19771", " ESTEIRA ERGOMETRICA LIFE FITNESS 95TI, FCBM 202588-4")</f>
      </c>
      <c r="C32" s="4" t="inlineStr">
        <is>
          <t>Não vendido</t>
        </is>
      </c>
      <c r="D32" s="4" t="inlineStr">
        <is>
          <t>4</t>
        </is>
      </c>
      <c r="E32" s="5" t="inlineStr">
        <is>
          <t>450,00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=HYPERLINK("https://www.leilaoonline.com.br/lote/detalhe/19773", "8143")</f>
      </c>
      <c r="B33" s="4" t="s">
        <f>=HYPERLINK("https://www.leilaoonline.com.br/lote/detalhe/19773", " ESTEIRA ERGOMETRICA PRECOR, FCBM 177702-5")</f>
      </c>
      <c r="C33" s="4" t="inlineStr">
        <is>
          <t>Não vendido</t>
        </is>
      </c>
      <c r="D33" s="4" t="inlineStr">
        <is>
          <t>10</t>
        </is>
      </c>
      <c r="E33" s="5" t="inlineStr">
        <is>
          <t>750,00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=HYPERLINK("https://www.leilaoonline.com.br/lote/detalhe/19774", "8144")</f>
      </c>
      <c r="B34" s="4" t="s">
        <f>=HYPERLINK("https://www.leilaoonline.com.br/lote/detalhe/19774", " ESTEIRA ERGOMETRICA PRECOR, FCBM 177620-7")</f>
      </c>
      <c r="C34" s="4" t="inlineStr">
        <is>
          <t>Não vendido</t>
        </is>
      </c>
      <c r="D34" s="4" t="inlineStr">
        <is>
          <t>9</t>
        </is>
      </c>
      <c r="E34" s="5" t="inlineStr">
        <is>
          <t>750,00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=HYPERLINK("https://www.leilaoonline.com.br/lote/detalhe/19741", "9052")</f>
      </c>
      <c r="B35" s="4" t="s">
        <f>=HYPERLINK("https://www.leilaoonline.com.br/lote/detalhe/19741", " BICICLETA ERGOMETRICA JOHNSON C 7000, FCBM, 201347-9")</f>
      </c>
      <c r="C35" s="4" t="inlineStr">
        <is>
          <t>Vendido</t>
        </is>
      </c>
      <c r="D35" s="4" t="inlineStr">
        <is>
          <t>7</t>
        </is>
      </c>
      <c r="E35" s="5" t="inlineStr">
        <is>
          <t>450,00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=HYPERLINK("https://www.leilaoonline.com.br/lote/detalhe/19742", "9053")</f>
      </c>
      <c r="B36" s="4" t="s">
        <f>=HYPERLINK("https://www.leilaoonline.com.br/lote/detalhe/19742", " BICICLETA ERGOMETRICA JOHNSON C 7000, FCBM, 201348-7")</f>
      </c>
      <c r="C36" s="4" t="inlineStr">
        <is>
          <t>Vendido</t>
        </is>
      </c>
      <c r="D36" s="4" t="inlineStr">
        <is>
          <t>8</t>
        </is>
      </c>
      <c r="E36" s="5" t="inlineStr">
        <is>
          <t>450,00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=HYPERLINK("https://www.leilaoonline.com.br/lote/detalhe/19744", "9054")</f>
      </c>
      <c r="B37" s="4" t="s">
        <f>=HYPERLINK("https://www.leilaoonline.com.br/lote/detalhe/19744", " BICICLETA ERGOMETRICA JOHNSON C 7000, FCBM, 201345-2")</f>
      </c>
      <c r="C37" s="4" t="inlineStr">
        <is>
          <t>Vendido</t>
        </is>
      </c>
      <c r="D37" s="4" t="inlineStr">
        <is>
          <t>9</t>
        </is>
      </c>
      <c r="E37" s="5" t="inlineStr">
        <is>
          <t>500,00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=HYPERLINK("https://www.leilaoonline.com.br/lote/detalhe/19736", "9055")</f>
      </c>
      <c r="B38" s="4" t="s">
        <f>=HYPERLINK("https://www.leilaoonline.com.br/lote/detalhe/19736", " BICICLETA ERGOMETRICA SPINNING, FCBM, 198385-7")</f>
      </c>
      <c r="C38" s="4" t="inlineStr">
        <is>
          <t>Não vendido</t>
        </is>
      </c>
      <c r="D38" s="4" t="inlineStr">
        <is>
          <t>4</t>
        </is>
      </c>
      <c r="E38" s="5" t="inlineStr">
        <is>
          <t>250,00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=HYPERLINK("https://www.leilaoonline.com.br/lote/detalhe/19730", "9056")</f>
      </c>
      <c r="B39" s="4" t="s">
        <f>=HYPERLINK("https://www.leilaoonline.com.br/lote/detalhe/19730", " BICICLETA ERGOMETRICA SPINNING, FCBM, 192942-9")</f>
      </c>
      <c r="C39" s="4" t="inlineStr">
        <is>
          <t>Não vendido</t>
        </is>
      </c>
      <c r="D39" s="4" t="inlineStr">
        <is>
          <t>4</t>
        </is>
      </c>
      <c r="E39" s="5" t="inlineStr">
        <is>
          <t>250,00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=HYPERLINK("https://www.leilaoonline.com.br/lote/detalhe/19753", "9057")</f>
      </c>
      <c r="B40" s="4" t="s">
        <f>=HYPERLINK("https://www.leilaoonline.com.br/lote/detalhe/19753", " BICICLETA ERGOMETRICA SPINNING, FCBM, 198384-9")</f>
      </c>
      <c r="C40" s="4" t="inlineStr">
        <is>
          <t>Não vendido</t>
        </is>
      </c>
      <c r="D40" s="4" t="inlineStr">
        <is>
          <t>5</t>
        </is>
      </c>
      <c r="E40" s="5" t="inlineStr">
        <is>
          <t>300,00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=HYPERLINK("https://www.leilaoonline.com.br/lote/detalhe/19740", "9058")</f>
      </c>
      <c r="B41" s="4" t="s">
        <f>=HYPERLINK("https://www.leilaoonline.com.br/lote/detalhe/19740", " BICICLETA ERGOMETRICA SPINNING, FCBM, 193203-9")</f>
      </c>
      <c r="C41" s="4" t="inlineStr">
        <is>
          <t>Vendido</t>
        </is>
      </c>
      <c r="D41" s="4" t="inlineStr">
        <is>
          <t>6</t>
        </is>
      </c>
      <c r="E41" s="5" t="inlineStr">
        <is>
          <t>470,00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=HYPERLINK("https://www.leilaoonline.com.br/lote/detalhe/19925", "9061")</f>
      </c>
      <c r="B42" s="4" t="s">
        <f>=HYPERLINK("https://www.leilaoonline.com.br/lote/detalhe/19925", " ESTEIRA ERGOMETRICA PRECOR, FCBM 176100-5")</f>
      </c>
      <c r="C42" s="4" t="inlineStr">
        <is>
          <t>Não vendido</t>
        </is>
      </c>
      <c r="D42" s="4" t="inlineStr">
        <is>
          <t>12</t>
        </is>
      </c>
      <c r="E42" s="5" t="inlineStr">
        <is>
          <t>850,00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=HYPERLINK("https://www.leilaoonline.com.br/lote/detalhe/19747", "11584")</f>
      </c>
      <c r="B43" s="4" t="s">
        <f>=HYPERLINK("https://www.leilaoonline.com.br/lote/detalhe/19747", " BICICLETA ERGOMETRICA SPINNING, FCBM, 192945-3")</f>
      </c>
      <c r="C43" s="4" t="inlineStr">
        <is>
          <t>Vendido</t>
        </is>
      </c>
      <c r="D43" s="4" t="inlineStr">
        <is>
          <t>10</t>
        </is>
      </c>
      <c r="E43" s="5" t="inlineStr">
        <is>
          <t>550,00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=HYPERLINK("https://www.leilaoonline.com.br/lote/detalhe/19751", "11585")</f>
      </c>
      <c r="B44" s="4" t="s">
        <f>=HYPERLINK("https://www.leilaoonline.com.br/lote/detalhe/19751", " BICICLETA ERGOMETRICA SPINNING, FCBM, 193204-7")</f>
      </c>
      <c r="C44" s="4" t="inlineStr">
        <is>
          <t>Não vendido</t>
        </is>
      </c>
      <c r="D44" s="4" t="inlineStr">
        <is>
          <t>4</t>
        </is>
      </c>
      <c r="E44" s="5" t="inlineStr">
        <is>
          <t>250,00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=HYPERLINK("https://www.leilaoonline.com.br/lote/detalhe/19746", "11586")</f>
      </c>
      <c r="B45" s="4" t="s">
        <f>=HYPERLINK("https://www.leilaoonline.com.br/lote/detalhe/19746", " BICICLETA ERGOMETRICA SPINNING, FCBM, 193197-1")</f>
      </c>
      <c r="C45" s="4" t="inlineStr">
        <is>
          <t>Não vendido</t>
        </is>
      </c>
      <c r="D45" s="4" t="inlineStr">
        <is>
          <t>5</t>
        </is>
      </c>
      <c r="E45" s="5" t="inlineStr">
        <is>
          <t>300,00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=HYPERLINK("https://www.leilaoonline.com.br/lote/detalhe/19765", "11587")</f>
      </c>
      <c r="B46" s="4" t="s">
        <f>=HYPERLINK("https://www.leilaoonline.com.br/lote/detalhe/19765", " ESTEIRA ERGOMETRICA LIFE FITNESS 95TI, FCBM 202580-9")</f>
      </c>
      <c r="C46" s="4" t="inlineStr">
        <is>
          <t>Vendido</t>
        </is>
      </c>
      <c r="D46" s="4" t="inlineStr">
        <is>
          <t>27</t>
        </is>
      </c>
      <c r="E46" s="5" t="inlineStr">
        <is>
          <t>1.950,00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=HYPERLINK("https://www.leilaoonline.com.br/lote/detalhe/19760", "11589")</f>
      </c>
      <c r="B47" s="4" t="s">
        <f>=HYPERLINK("https://www.leilaoonline.com.br/lote/detalhe/19760", " ESTEIRA ERGOMETRICA LIFE FITNESS 95TI, FCBM 202581-7")</f>
      </c>
      <c r="C47" s="4" t="inlineStr">
        <is>
          <t>Não vendido</t>
        </is>
      </c>
      <c r="D47" s="4" t="inlineStr">
        <is>
          <t>13</t>
        </is>
      </c>
      <c r="E47" s="5" t="inlineStr">
        <is>
          <t>900,00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=HYPERLINK("https://www.leilaoonline.com.br/lote/detalhe/19759", "11590")</f>
      </c>
      <c r="B48" s="4" t="s">
        <f>=HYPERLINK("https://www.leilaoonline.com.br/lote/detalhe/19759", " ESTEIRA ERGOMETRICA LIFE FITNESS 95TI, FCBM 202584-1")</f>
      </c>
      <c r="C48" s="4" t="inlineStr">
        <is>
          <t>Não vendido</t>
        </is>
      </c>
      <c r="D48" s="4" t="inlineStr">
        <is>
          <t>7</t>
        </is>
      </c>
      <c r="E48" s="5" t="inlineStr">
        <is>
          <t>600,00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=HYPERLINK("https://www.leilaoonline.com.br/lote/detalhe/19768", "11591")</f>
      </c>
      <c r="B49" s="4" t="s">
        <f>=HYPERLINK("https://www.leilaoonline.com.br/lote/detalhe/19768", " ESTEIRA ERGOMETRICA LIFE FITNESS 95TI, FCBM 202585-0")</f>
      </c>
      <c r="C49" s="4" t="inlineStr">
        <is>
          <t>Não vendido</t>
        </is>
      </c>
      <c r="D49" s="4" t="inlineStr">
        <is>
          <t>26</t>
        </is>
      </c>
      <c r="E49" s="5" t="inlineStr">
        <is>
          <t>1.550,00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=HYPERLINK("https://www.leilaoonline.com.br/lote/detalhe/19752", "11592")</f>
      </c>
      <c r="B50" s="4" t="s">
        <f>=HYPERLINK("https://www.leilaoonline.com.br/lote/detalhe/19752", " BICICLETA ERGOMETRICA SPINNING, FCBM, 192941-1")</f>
      </c>
      <c r="C50" s="4" t="inlineStr">
        <is>
          <t>Vendido</t>
        </is>
      </c>
      <c r="D50" s="4" t="inlineStr">
        <is>
          <t>10</t>
        </is>
      </c>
      <c r="E50" s="5" t="inlineStr">
        <is>
          <t>550,00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=HYPERLINK("https://www.leilaoonline.com.br/lote/detalhe/19750", "11593")</f>
      </c>
      <c r="B51" s="4" t="s">
        <f>=HYPERLINK("https://www.leilaoonline.com.br/lote/detalhe/19750", " BICICLETA ERGOMETRICA SPINNING, FCBM, 193198-9")</f>
      </c>
      <c r="C51" s="4" t="inlineStr">
        <is>
          <t>Não vendido</t>
        </is>
      </c>
      <c r="D51" s="4" t="inlineStr">
        <is>
          <t>4</t>
        </is>
      </c>
      <c r="E51" s="5" t="inlineStr">
        <is>
          <t>250,00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=HYPERLINK("https://www.leilaoonline.com.br/lote/detalhe/19756", "11594")</f>
      </c>
      <c r="B52" s="4" t="s">
        <f>=HYPERLINK("https://www.leilaoonline.com.br/lote/detalhe/19756", " BICICLETA ERGOMETRICA SPINNING, FCBM 193201-2")</f>
      </c>
      <c r="C52" s="4" t="inlineStr">
        <is>
          <t>Não vendido</t>
        </is>
      </c>
      <c r="D52" s="4" t="inlineStr">
        <is>
          <t>6</t>
        </is>
      </c>
      <c r="E52" s="5" t="inlineStr">
        <is>
          <t>350,00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=HYPERLINK("https://www.leilaoonline.com.br/lote/detalhe/19749", "11597")</f>
      </c>
      <c r="B53" s="4" t="s">
        <f>=HYPERLINK("https://www.leilaoonline.com.br/lote/detalhe/19749", " BICICLETA ERGOMETRICA SPINNING, FCBM, 193199-7")</f>
      </c>
      <c r="C53" s="4" t="inlineStr">
        <is>
          <t>Não vendido</t>
        </is>
      </c>
      <c r="D53" s="4" t="inlineStr">
        <is>
          <t>2</t>
        </is>
      </c>
      <c r="E53" s="5" t="inlineStr">
        <is>
          <t>150,00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=HYPERLINK("https://www.leilaoonline.com.br/lote/detalhe/19758", "11598")</f>
      </c>
      <c r="B54" s="4" t="s">
        <f>=HYPERLINK("https://www.leilaoonline.com.br/lote/detalhe/19758", " BICICLETA ERGOMETRICA SPINNING, FCBM 198386-5")</f>
      </c>
      <c r="C54" s="4" t="inlineStr">
        <is>
          <t>Não vendido</t>
        </is>
      </c>
      <c r="D54" s="4" t="inlineStr">
        <is>
          <t>2</t>
        </is>
      </c>
      <c r="E54" s="5" t="inlineStr">
        <is>
          <t>150,00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=HYPERLINK("https://www.leilaoonline.com.br/lote/detalhe/19748", "11599")</f>
      </c>
      <c r="B55" s="4" t="s">
        <f>=HYPERLINK("https://www.leilaoonline.com.br/lote/detalhe/19748", " BICICLETA ERGOMETRICA SPINNING, FCBM, 198389-0")</f>
      </c>
      <c r="C55" s="4" t="inlineStr">
        <is>
          <t>Não vendido</t>
        </is>
      </c>
      <c r="D55" s="4" t="inlineStr">
        <is>
          <t>6</t>
        </is>
      </c>
      <c r="E55" s="5" t="inlineStr">
        <is>
          <t>350,00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=HYPERLINK("https://www.leilaoonline.com.br/lote/detalhe/19732", "12017")</f>
      </c>
      <c r="B56" s="4" t="s">
        <f>=HYPERLINK("https://www.leilaoonline.com.br/lote/detalhe/19732", " BICICLETA ERGOMETRICA SPINNING, FCBM, 198387-3")</f>
      </c>
      <c r="C56" s="4" t="inlineStr">
        <is>
          <t>Não vendido</t>
        </is>
      </c>
      <c r="D56" s="4" t="inlineStr">
        <is>
          <t>4</t>
        </is>
      </c>
      <c r="E56" s="5" t="inlineStr">
        <is>
          <t>250,00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=HYPERLINK("https://www.leilaoonline.com.br/lote/detalhe/19762", "12018")</f>
      </c>
      <c r="B57" s="4" t="s">
        <f>=HYPERLINK("https://www.leilaoonline.com.br/lote/detalhe/19762", " BICICLETA ERGOMETRICA JOHNSON C 7000, FCBM 201397-5")</f>
      </c>
      <c r="C57" s="4" t="inlineStr">
        <is>
          <t>Vendido</t>
        </is>
      </c>
      <c r="D57" s="4" t="inlineStr">
        <is>
          <t>8</t>
        </is>
      </c>
      <c r="E57" s="5" t="inlineStr">
        <is>
          <t>450,00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=HYPERLINK("https://www.leilaoonline.com.br/lote/detalhe/19726", "12019")</f>
      </c>
      <c r="B58" s="4" t="s">
        <f>=HYPERLINK("https://www.leilaoonline.com.br/lote/detalhe/19726", " BICICLETA ERGOMETRICA SPINNING, FCBM 193196-2")</f>
      </c>
      <c r="C58" s="4" t="inlineStr">
        <is>
          <t>Não vendido</t>
        </is>
      </c>
      <c r="D58" s="4" t="inlineStr">
        <is>
          <t>6</t>
        </is>
      </c>
      <c r="E58" s="5" t="inlineStr">
        <is>
          <t>350,00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=HYPERLINK("https://www.leilaoonline.com.br/lote/detalhe/19728", "12020")</f>
      </c>
      <c r="B59" s="4" t="s">
        <f>=HYPERLINK("https://www.leilaoonline.com.br/lote/detalhe/19728", " BICICLETA ERGOMETRICA SPINNING, FCBM, 193205-5")</f>
      </c>
      <c r="C59" s="4" t="inlineStr">
        <is>
          <t>Não vendido</t>
        </is>
      </c>
      <c r="D59" s="4" t="inlineStr">
        <is>
          <t>6</t>
        </is>
      </c>
      <c r="E59" s="5" t="inlineStr">
        <is>
          <t>350,00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=HYPERLINK("https://www.leilaoonline.com.br/lote/detalhe/19727", "12021")</f>
      </c>
      <c r="B60" s="4" t="s">
        <f>=HYPERLINK("https://www.leilaoonline.com.br/lote/detalhe/19727", " BICICLETA ERGOMETRICA SPINNING, FCBM, 193200-4")</f>
      </c>
      <c r="C60" s="4" t="inlineStr">
        <is>
          <t>Não vendido</t>
        </is>
      </c>
      <c r="D60" s="4" t="inlineStr">
        <is>
          <t>6</t>
        </is>
      </c>
      <c r="E60" s="5" t="inlineStr">
        <is>
          <t>350,00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=HYPERLINK("https://www.leilaoonline.com.br/lote/detalhe/19733", "12022")</f>
      </c>
      <c r="B61" s="4" t="s">
        <f>=HYPERLINK("https://www.leilaoonline.com.br/lote/detalhe/19733", " BICICLETA ERGOMETRICA SPINNING, FCBM, 193202-1")</f>
      </c>
      <c r="C61" s="4" t="inlineStr">
        <is>
          <t>Não vendido</t>
        </is>
      </c>
      <c r="D61" s="4" t="inlineStr">
        <is>
          <t>6</t>
        </is>
      </c>
      <c r="E61" s="5" t="inlineStr">
        <is>
          <t>350,00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=HYPERLINK("https://www.leilaoonline.com.br/lote/detalhe/19769", "12023")</f>
      </c>
      <c r="B62" s="4" t="s">
        <f>=HYPERLINK("https://www.leilaoonline.com.br/lote/detalhe/19769", " ESTEIRA ERGOMETRICA LIFE FITNESS 95TI, FCBM 202586-8")</f>
      </c>
      <c r="C62" s="4" t="inlineStr">
        <is>
          <t>Não vendido</t>
        </is>
      </c>
      <c r="D62" s="4" t="inlineStr">
        <is>
          <t>22</t>
        </is>
      </c>
      <c r="E62" s="5" t="inlineStr">
        <is>
          <t>1.350,00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=HYPERLINK("https://www.leilaoonline.com.br/lote/detalhe/19770", "12024")</f>
      </c>
      <c r="B63" s="4" t="s">
        <f>=HYPERLINK("https://www.leilaoonline.com.br/lote/detalhe/19770", " ESTEIRA ERGOMETRICA LIFE FITNESS 95TI, FCBM 202587-6")</f>
      </c>
      <c r="C63" s="4" t="inlineStr">
        <is>
          <t>Não vendido</t>
        </is>
      </c>
      <c r="D63" s="4" t="inlineStr">
        <is>
          <t>22</t>
        </is>
      </c>
      <c r="E63" s="5" t="inlineStr">
        <is>
          <t>1.350,00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=HYPERLINK("https://www.leilaoonline.com.br/lote/detalhe/19737", "12025")</f>
      </c>
      <c r="B64" s="4" t="s">
        <f>=HYPERLINK("https://www.leilaoonline.com.br/lote/detalhe/19737", " BICICLETA ERGOMETRICA SPINNING, FCBM, 193206-3")</f>
      </c>
      <c r="C64" s="4" t="inlineStr">
        <is>
          <t>Não vendido</t>
        </is>
      </c>
      <c r="D64" s="4" t="inlineStr">
        <is>
          <t>6</t>
        </is>
      </c>
      <c r="E64" s="5" t="inlineStr">
        <is>
          <t>350,00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=HYPERLINK("https://www.leilaoonline.com.br/lote/detalhe/19738", "12026")</f>
      </c>
      <c r="B65" s="4" t="s">
        <f>=HYPERLINK("https://www.leilaoonline.com.br/lote/detalhe/19738", " BICICLETA ERGOMETRICA SPINNING, FCBM 192940-2")</f>
      </c>
      <c r="C65" s="4" t="inlineStr">
        <is>
          <t>Não vendido</t>
        </is>
      </c>
      <c r="D65" s="4" t="inlineStr">
        <is>
          <t>5</t>
        </is>
      </c>
      <c r="E65" s="5" t="inlineStr">
        <is>
          <t>300,00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=HYPERLINK("https://www.leilaoonline.com.br/lote/detalhe/19731", "12027")</f>
      </c>
      <c r="B66" s="4" t="s">
        <f>=HYPERLINK("https://www.leilaoonline.com.br/lote/detalhe/19731", " BICICLETA ERGOMETRICA SPINNING, FCBM 192937-2")</f>
      </c>
      <c r="C66" s="4" t="inlineStr">
        <is>
          <t>Não vendido</t>
        </is>
      </c>
      <c r="D66" s="4" t="inlineStr">
        <is>
          <t>6</t>
        </is>
      </c>
      <c r="E66" s="5" t="inlineStr">
        <is>
          <t>350,00</t>
        </is>
      </c>
      <c r="F66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2026-06-20T05:46:05.00Z</dcterms:created>
  <dc:creator>Tellks Tecnologia</dc:creator>
  <cp:revision>0</cp:revision>
</cp:coreProperties>
</file>