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Fit15 • Audi A6 • Tracker LTZ • Journey • Fox • Saveiro • Logan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=HYPERLINK("https://www.leilaoonline.com.br/lote/detalhe/21248", "164")</f>
      </c>
      <c r="B11" s="4" t="s">
        <f>=HYPERLINK("https://www.leilaoonline.com.br/lote/detalhe/21248", "CLASSICO AIRCOOLED - VW; FUSCA 1300; 1970/1970; BEGE; GASOLINA")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6.450,00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=HYPERLINK("https://www.leilaoonline.com.br/lote/detalhe/21247", "165")</f>
      </c>
      <c r="B12" s="4" t="s">
        <f>=HYPERLINK("https://www.leilaoonline.com.br/lote/detalhe/21247", "GM; TRACKER 2.0; 2006/2007; AZUL; GASOLINA")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=HYPERLINK("https://www.leilaoonline.com.br/lote/detalhe/21246", "166")</f>
      </c>
      <c r="B13" s="4" t="s">
        <f>=HYPERLINK("https://www.leilaoonline.com.br/lote/detalhe/21246", "CLASSICO AIRCOOLED - VW; FUSCA 1500; 1975/1975; AZUL; GASOLINA")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=HYPERLINK("https://www.leilaoonline.com.br/lote/detalhe/21245", "167")</f>
      </c>
      <c r="B14" s="4" t="s">
        <f>=HYPERLINK("https://www.leilaoonline.com.br/lote/detalhe/21245", "GM/ MONTANA LS; 2012/2013; CINZA ALCO./GASOL")</f>
      </c>
      <c r="C14" s="4" t="inlineStr">
        <is>
          <t>Vendido</t>
        </is>
      </c>
      <c r="D14" s="4" t="inlineStr">
        <is>
          <t>42</t>
        </is>
      </c>
      <c r="E14" s="5" t="inlineStr">
        <is>
          <t>19.750,00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=HYPERLINK("https://www.leilaoonline.com.br/lote/detalhe/21230", "168")</f>
      </c>
      <c r="B15" s="4" t="s">
        <f>=HYPERLINK("https://www.leilaoonline.com.br/lote/detalhe/21230", "VW/ PUMA GTE; 1976/1976; BRANCO; GASOLINA")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=HYPERLINK("https://www.leilaoonline.com.br/lote/detalhe/21229", "169")</f>
      </c>
      <c r="B16" s="4" t="s">
        <f>=HYPERLINK("https://www.leilaoonline.com.br/lote/detalhe/21229", "FIAT; SIENA FIRE FLEX; 2012/2012; VERMELHA; ALCO./GASOL./GNV")</f>
      </c>
      <c r="C16" s="4" t="inlineStr">
        <is>
          <t>Vendido</t>
        </is>
      </c>
      <c r="D16" s="4" t="inlineStr">
        <is>
          <t>42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=HYPERLINK("https://www.leilaoonline.com.br/lote/detalhe/21223", "170")</f>
      </c>
      <c r="B17" s="4" t="s">
        <f>=HYPERLINK("https://www.leilaoonline.com.br/lote/detalhe/21223", "VW; KOMBI FURGÃO; 1998/1998; AMARELA; GASOLINA")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=HYPERLINK("https://www.leilaoonline.com.br/lote/detalhe/21076", "171")</f>
      </c>
      <c r="B18" s="4" t="s">
        <f>=HYPERLINK("https://www.leilaoonline.com.br/lote/detalhe/21076", "CLASSICO AIRCOOLED Rat look - VW; FUSCA 1200; 1965/1965; AZUL; GASOLINA (desgaste original)")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=HYPERLINK("https://www.leilaoonline.com.br/lote/detalhe/21224", "172")</f>
      </c>
      <c r="B19" s="4" t="s">
        <f>=HYPERLINK("https://www.leilaoonline.com.br/lote/detalhe/21224", "HONDA FIT LX FLEX, 2006/2007, GASOL./ALCO; CINZA")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10.650,00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=HYPERLINK("https://www.leilaoonline.com.br/lote/detalhe/21081", "173")</f>
      </c>
      <c r="B20" s="4" t="s">
        <f>=HYPERLINK("https://www.leilaoonline.com.br/lote/detalhe/21081", "CLASSICO AIRCOOLED - VW; FUSCA 1500; 1974/1974; VERDE; GASOLINA")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2.600,00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=HYPERLINK("https://www.leilaoonline.com.br/lote/detalhe/21226", "174")</f>
      </c>
      <c r="B21" s="4" t="s">
        <f>=HYPERLINK("https://www.leilaoonline.com.br/lote/detalhe/21226", "I/ BMW 318I PF71; 2011/2012; PRATA; GASOLINA")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=HYPERLINK("https://www.leilaoonline.com.br/lote/detalhe/21067", "175")</f>
      </c>
      <c r="B22" s="4" t="s">
        <f>=HYPERLINK("https://www.leilaoonline.com.br/lote/detalhe/21067", "HONDA, FIT EX, 2013/2014 "AUTOMÁTICO", CINZA; ALCO./GASOL. - APROX. 34.000 KM -")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=HYPERLINK("https://www.leilaoonline.com.br/lote/detalhe/21082", "176")</f>
      </c>
      <c r="B23" s="4" t="s">
        <f>=HYPERLINK("https://www.leilaoonline.com.br/lote/detalhe/21082", "GM; TRACKER LTZ AT; 2014/2015; CINZA; ALCO./GASOL.")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42.750,00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=HYPERLINK("https://www.leilaoonline.com.br/lote/detalhe/21084", "177")</f>
      </c>
      <c r="B24" s="4" t="s">
        <f>=HYPERLINK("https://www.leilaoonline.com.br/lote/detalhe/21084", "RENAULT LOGAN EXP 1016V; 2010/2011; PRETA; ALCO./GASOL.")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10.650,00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=HYPERLINK("https://www.leilaoonline.com.br/lote/detalhe/21231", "178")</f>
      </c>
      <c r="B25" s="4" t="s">
        <f>=HYPERLINK("https://www.leilaoonline.com.br/lote/detalhe/21231", "CITROEN, C3 GLX 14 FLEX.; 2011/2011; PRETA; ALCO./GASOL.")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11.200,00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=HYPERLINK("https://www.leilaoonline.com.br/lote/detalhe/21225", "179")</f>
      </c>
      <c r="B26" s="4" t="s">
        <f>=HYPERLINK("https://www.leilaoonline.com.br/lote/detalhe/21225", "GM; MERIVA JOY; 2010/2010; AMARELA; ALCO./GASOL./GNV")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5.900,00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=HYPERLINK("https://www.leilaoonline.com.br/lote/detalhe/21066", "180")</f>
      </c>
      <c r="B27" s="4" t="s">
        <f>=HYPERLINK("https://www.leilaoonline.com.br/lote/detalhe/21066", "I/ TOYOTA LEXUS; ES 300; 1997/1998; VERDE;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=HYPERLINK("https://www.leilaoonline.com.br/lote/detalhe/21089", "181")</f>
      </c>
      <c r="B28" s="4" t="s">
        <f>=HYPERLINK("https://www.leilaoonline.com.br/lote/detalhe/21089", "CLASSICO AIRCOOLED - VW; FUSCA 1500; 1971/1971; LARANJA; GASOLINA - Placa Preta")</f>
      </c>
      <c r="C28" s="4" t="inlineStr">
        <is>
          <t>Não vendido</t>
        </is>
      </c>
      <c r="D28" s="4" t="inlineStr">
        <is>
          <t>63</t>
        </is>
      </c>
      <c r="E28" s="5" t="inlineStr">
        <is>
          <t>13.300,00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=HYPERLINK("https://www.leilaoonline.com.br/lote/detalhe/21071", "182")</f>
      </c>
      <c r="B29" s="4" t="s">
        <f>=HYPERLINK("https://www.leilaoonline.com.br/lote/detalhe/21071", "PEUGEOT; 2008 ALURE AT; 2016/2017; BRANCA; ALCO/GASOL.")</f>
      </c>
      <c r="C29" s="4" t="inlineStr">
        <is>
          <t>Vendido</t>
        </is>
      </c>
      <c r="D29" s="4" t="inlineStr">
        <is>
          <t>54</t>
        </is>
      </c>
      <c r="E29" s="5" t="inlineStr">
        <is>
          <t>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=HYPERLINK("https://www.leilaoonline.com.br/lote/detalhe/21074", "183")</f>
      </c>
      <c r="B30" s="4" t="s">
        <f>=HYPERLINK("https://www.leilaoonline.com.br/lote/detalhe/21074", "CAMINHÃO AGRALE; 7500 TDX; 1998/1998; AMARELA; DIESEL")</f>
      </c>
      <c r="C30" s="4" t="inlineStr">
        <is>
          <t>Vendido</t>
        </is>
      </c>
      <c r="D30" s="4" t="inlineStr">
        <is>
          <t>57</t>
        </is>
      </c>
      <c r="E30" s="5" t="inlineStr">
        <is>
          <t>22.000,00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=HYPERLINK("https://www.leilaoonline.com.br/lote/detalhe/21211", "184")</f>
      </c>
      <c r="B31" s="4" t="s">
        <f>=HYPERLINK("https://www.leilaoonline.com.br/lote/detalhe/21211", "HONDA FIT LX CVT, 2014/2015, PRATA; ALCO./GAS - Aprox. 33000km")</f>
      </c>
      <c r="C31" s="4" t="inlineStr">
        <is>
          <t>Não vendido</t>
        </is>
      </c>
      <c r="D31" s="4" t="inlineStr">
        <is>
          <t>76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=HYPERLINK("https://www.leilaoonline.com.br/lote/detalhe/21063", "185")</f>
      </c>
      <c r="B32" s="4" t="s">
        <f>=HYPERLINK("https://www.leilaoonline.com.br/lote/detalhe/21063", "RENAULT/ LOGAN EXP 1016V; 2010/2011; AZUL; ALCO,/GASOL.")</f>
      </c>
      <c r="C32" s="4" t="inlineStr">
        <is>
          <t>Não vendido</t>
        </is>
      </c>
      <c r="D32" s="4" t="inlineStr">
        <is>
          <t>60</t>
        </is>
      </c>
      <c r="E32" s="5" t="inlineStr">
        <is>
          <t>10.750,00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=HYPERLINK("https://www.leilaoonline.com.br/lote/detalhe/21068", "186")</f>
      </c>
      <c r="B33" s="4" t="s">
        <f>=HYPERLINK("https://www.leilaoonline.com.br/lote/detalhe/21068", "AUDI A3 turbo; 2004/2004; PRATA; GASOLINA; Manual do Propr. e chave Reserva")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=HYPERLINK("https://www.leilaoonline.com.br/lote/detalhe/21062", "187")</f>
      </c>
      <c r="B34" s="4" t="s">
        <f>=HYPERLINK("https://www.leilaoonline.com.br/lote/detalhe/21062", "I/ DODGE JOURNEY SXT; 2008/2009; PRETA; GASOLINA; 7 lugares")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23.500,00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=HYPERLINK("https://www.leilaoonline.com.br/lote/detalhe/21227", "188")</f>
      </c>
      <c r="B35" s="4" t="s">
        <f>=HYPERLINK("https://www.leilaoonline.com.br/lote/detalhe/21227", "I/ CHERRY QQ 1.1; 2012/2013; BRANCA; GASOLINA")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9.550,00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=HYPERLINK("https://www.leilaoonline.com.br/lote/detalhe/21072", "189")</f>
      </c>
      <c r="B36" s="4" t="s">
        <f>=HYPERLINK("https://www.leilaoonline.com.br/lote/detalhe/21072", "CLASSICO AIRCOOLED - VW; FUSCA 1500; 1973/1973; AZUL; GASOLINA")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7.150,00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=HYPERLINK("https://www.leilaoonline.com.br/lote/detalhe/21065", "190")</f>
      </c>
      <c r="B37" s="4" t="s">
        <f>=HYPERLINK("https://www.leilaoonline.com.br/lote/detalhe/21065", "VW; FOX GII 1.0 ; PRATA; 2010/2010; ALCO./GASOL.")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=HYPERLINK("https://www.leilaoonline.com.br/lote/detalhe/21075", "191")</f>
      </c>
      <c r="B38" s="4" t="s">
        <f>=HYPERLINK("https://www.leilaoonline.com.br/lote/detalhe/21075", "FIAT; UNO MILLE SX; 1997/1997; BRANCA; GASOLINA")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4.150,00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=HYPERLINK("https://www.leilaoonline.com.br/lote/detalhe/21077", "193")</f>
      </c>
      <c r="B39" s="4" t="s">
        <f>=HYPERLINK("https://www.leilaoonline.com.br/lote/detalhe/21077", "VW; SPACEFOX; 2009/2010; CINZA; ALCO/GASOL.")</f>
      </c>
      <c r="C39" s="4" t="inlineStr">
        <is>
          <t>Vendido</t>
        </is>
      </c>
      <c r="D39" s="4" t="inlineStr">
        <is>
          <t>58</t>
        </is>
      </c>
      <c r="E39" s="5" t="inlineStr">
        <is>
          <t>13.900,00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=HYPERLINK("https://www.leilaoonline.com.br/lote/detalhe/21078", "194")</f>
      </c>
      <c r="B40" s="4" t="s">
        <f>=HYPERLINK("https://www.leilaoonline.com.br/lote/detalhe/21078", "VW; SAVEIRO 1.6 SUPER SURF ; 2004/2004; PRETA; ALCO./GASOL")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13.600,00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=HYPERLINK("https://www.leilaoonline.com.br/lote/detalhe/21080", "195")</f>
      </c>
      <c r="B41" s="4" t="s">
        <f>=HYPERLINK("https://www.leilaoonline.com.br/lote/detalhe/21080", "HYUNDAI / TUCSON GLSB, ANO 2012/2013, PRETA; GASOLINA")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21.250,00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=HYPERLINK("https://www.leilaoonline.com.br/lote/detalhe/21083", "197")</f>
      </c>
      <c r="B42" s="4" t="s">
        <f>=HYPERLINK("https://www.leilaoonline.com.br/lote/detalhe/21083", "HONDA; CITY EXL AUTOMÁTICO; 2009/2010; CINZA; ALCO./GASOL.")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=HYPERLINK("https://www.leilaoonline.com.br/lote/detalhe/21228", "198")</f>
      </c>
      <c r="B43" s="4" t="s">
        <f>=HYPERLINK("https://www.leilaoonline.com.br/lote/detalhe/21228", "CLASSICO AIRCOOLED - VW; FUSCA 1500; 1977/1977; BEGE; GASOLINA")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4.850,00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=HYPERLINK("https://www.leilaoonline.com.br/lote/detalhe/21064", "199")</f>
      </c>
      <c r="B44" s="4" t="s">
        <f>=HYPERLINK("https://www.leilaoonline.com.br/lote/detalhe/21064", "VW; GOL 1.6 MI, ANO/MOD 1997/1997, BRANCA, GASOLINA")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=HYPERLINK("https://www.leilaoonline.com.br/lote/detalhe/21092", "200")</f>
      </c>
      <c r="B45" s="4" t="s">
        <f>=HYPERLINK("https://www.leilaoonline.com.br/lote/detalhe/21092", "RENAULT MASTER CC 2.5DCI; 2008/2009; BRANCA; DIESEL")</f>
      </c>
      <c r="C45" s="4" t="inlineStr">
        <is>
          <t>Vendido</t>
        </is>
      </c>
      <c r="D45" s="4" t="inlineStr">
        <is>
          <t>83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=HYPERLINK("https://www.leilaoonline.com.br/lote/detalhe/21090", "201")</f>
      </c>
      <c r="B46" s="4" t="s">
        <f>=HYPERLINK("https://www.leilaoonline.com.br/lote/detalhe/21090", "VW; GOL HIGHWAY; 2002/2002; CINZA; GASOLINA")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5.450,00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=HYPERLINK("https://www.leilaoonline.com.br/lote/detalhe/21053", "203")</f>
      </c>
      <c r="B47" s="4" t="s">
        <f>=HYPERLINK("https://www.leilaoonline.com.br/lote/detalhe/21053", "AUDI A6 3.0TFSI ALLR; 2013/2013; BRANCA; GASOLINA; PLACA: FHW-2015")</f>
      </c>
      <c r="C47" s="4" t="inlineStr">
        <is>
          <t>Não vendido</t>
        </is>
      </c>
      <c r="D47" s="4" t="inlineStr">
        <is>
          <t>43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=HYPERLINK("https://www.leilaoonline.com.br/lote/detalhe/21056", "211")</f>
      </c>
      <c r="B48" s="4" t="s">
        <f>=HYPERLINK("https://www.leilaoonline.com.br/lote/detalhe/21056", "I; FORD TRST "TRANSIT" MODIFICAR TP; 2010/2011; BRANCA, DIESEL")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=HYPERLINK("https://www.leilaoonline.com.br/lote/detalhe/21061", "213")</f>
      </c>
      <c r="B49" s="4" t="s">
        <f>=HYPERLINK("https://www.leilaoonline.com.br/lote/detalhe/21061", "FORD CARGO 815E; 2008/2009; BRANCA; DIESEL")</f>
      </c>
      <c r="C49" s="4" t="inlineStr">
        <is>
          <t>Não vendido</t>
        </is>
      </c>
      <c r="D49" s="4" t="inlineStr">
        <is>
          <t>47</t>
        </is>
      </c>
      <c r="E49" s="5" t="inlineStr">
        <is>
          <t>31.000,00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=HYPERLINK("https://www.leilaoonline.com.br/lote/detalhe/21059", "215")</f>
      </c>
      <c r="B50" s="4" t="s">
        <f>=HYPERLINK("https://www.leilaoonline.com.br/lote/detalhe/21059", "PÁ CARREGADERA; MARCA LIUGONG; MODELO 816C")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=HYPERLINK("https://www.leilaoonline.com.br/lote/detalhe/21131", "216")</f>
      </c>
      <c r="B51" s="4" t="s">
        <f>=HYPERLINK("https://www.leilaoonline.com.br/lote/detalhe/21131", "FIAT UNO CSL 1.6, GASOLINA, VERMELHO, ANO 1993")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3.400,00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=HYPERLINK("https://www.leilaoonline.com.br/lote/detalhe/21057", "218")</f>
      </c>
      <c r="B52" s="4" t="s">
        <f>=HYPERLINK("https://www.leilaoonline.com.br/lote/detalhe/21057", "I; FORD TRST "TRANSIT" MODIFICAR TP; 2010/2011; BRANCA, DIESEL")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7.000,00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=HYPERLINK("https://www.leilaoonline.com.br/lote/detalhe/21054", "250")</f>
      </c>
      <c r="B53" s="4" t="s">
        <f>=HYPERLINK("https://www.leilaoonline.com.br/lote/detalhe/21054", "HYUNDAI / TUCSON GLSB, ANO 2012/2013 AUTOMÁTICO, GASOLINA; PLACA FINAL 09")</f>
      </c>
      <c r="C53" s="4" t="inlineStr">
        <is>
          <t>Não vendido</t>
        </is>
      </c>
      <c r="D53" s="4" t="inlineStr">
        <is>
          <t>41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=HYPERLINK("https://www.leilaoonline.com.br/lote/detalhe/21055", "303")</f>
      </c>
      <c r="B54" s="4" t="s">
        <f>=HYPERLINK("https://www.leilaoonline.com.br/lote/detalhe/21055", "FORD / CARGO 815 E; 2007/2008; BRANCA; DIESEL")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40.250,00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=HYPERLINK("https://www.leilaoonline.com.br/lote/detalhe/21069", "400")</f>
      </c>
      <c r="B55" s="4" t="s">
        <f>=HYPERLINK("https://www.leilaoonline.com.br/lote/detalhe/21069", "JOGO DE RODAS DE FERRO ARO 16 X 6,5")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=HYPERLINK("https://www.leilaoonline.com.br/lote/detalhe/21086", "403")</f>
      </c>
      <c r="B56" s="4" t="s">
        <f>=HYPERLINK("https://www.leilaoonline.com.br/lote/detalhe/21086", "JOGO DE RODAS COM PNEUS 205/55/16")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=HYPERLINK("https://www.leilaoonline.com.br/lote/detalhe/21085", "412")</f>
      </c>
      <c r="B57" s="4" t="s">
        <f>=HYPERLINK("https://www.leilaoonline.com.br/lote/detalhe/21085", "JOGO DE RODAS COM PNEUS 205/60/15")</f>
      </c>
      <c r="C57" s="4" t="inlineStr">
        <is>
          <t>Vendido</t>
        </is>
      </c>
      <c r="D57" s="4" t="inlineStr">
        <is>
          <t>5</t>
        </is>
      </c>
      <c r="E57" s="5" t="inlineStr">
        <is>
          <t>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=HYPERLINK("https://www.leilaoonline.com.br/lote/detalhe/21087", "436")</f>
      </c>
      <c r="B58" s="4" t="s">
        <f>=HYPERLINK("https://www.leilaoonline.com.br/lote/detalhe/21087", "JOGO DE RODAS COM PNEUS 195/65/R15")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=HYPERLINK("https://www.leilaoonline.com.br/lote/detalhe/21088", "450")</f>
      </c>
      <c r="B59" s="4" t="s">
        <f>=HYPERLINK("https://www.leilaoonline.com.br/lote/detalhe/21088", "JOGO DE RODAS COM PNEUS 205/60/15")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650,00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2026-06-20T05:20:30.00Z</dcterms:created>
  <dc:creator>Tellks Tecnologia</dc:creator>
  <cp:revision>0</cp:revision>
</cp:coreProperties>
</file>