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 • Maqs. Pesadas - Tornos - Talha - Redutores - Fresadoras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07/02/2019 14:01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=HYPERLINK("https://www.leilaoonline.com.br/lote/detalhe/23418", "008")</f>
      </c>
      <c r="B11" s="4" t="s">
        <f>=HYPERLINK("https://www.leilaoonline.com.br/lote/detalhe/23418", " TORNO JOINVILLE TM-175 1350 X 370 - CÓD. 175")</f>
      </c>
      <c r="C11" s="4" t="inlineStr">
        <is>
          <t>Não vendido</t>
        </is>
      </c>
      <c r="D11" s="4" t="inlineStr">
        <is>
          <t>7</t>
        </is>
      </c>
      <c r="E11" s="5" t="inlineStr">
        <is>
          <t>3.400,00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=HYPERLINK("https://www.leilaoonline.com.br/lote/detalhe/23687", "009")</f>
      </c>
      <c r="B12" s="4" t="s">
        <f>=HYPERLINK("https://www.leilaoonline.com.br/lote/detalhe/23687", " TORNO IMOR MIN-210 1550 X 470 - CÓD. 141")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4.150,00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=HYPERLINK("https://www.leilaoonline.com.br/lote/detalhe/23417", "010")</f>
      </c>
      <c r="B13" s="4" t="s">
        <f>=HYPERLINK("https://www.leilaoonline.com.br/lote/detalhe/23417", " TORNO REVOLVER XERVITT 1000 X 430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=HYPERLINK("https://www.leilaoonline.com.br/lote/detalhe/23427", "012")</f>
      </c>
      <c r="B14" s="4" t="s">
        <f>=HYPERLINK("https://www.leilaoonline.com.br/lote/detalhe/23427", " CALDEIRA A GÁS COMAE 1000KG")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=HYPERLINK("https://www.leilaoonline.com.br/lote/detalhe/23425", "013")</f>
      </c>
      <c r="B15" s="4" t="s">
        <f>=HYPERLINK("https://www.leilaoonline.com.br/lote/detalhe/23425", " CALDEIRA A GÁS EÔNIA 3200KG")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12.250,00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=HYPERLINK("https://www.leilaoonline.com.br/lote/detalhe/23423", "014")</f>
      </c>
      <c r="B16" s="4" t="s">
        <f>=HYPERLINK("https://www.leilaoonline.com.br/lote/detalhe/23423", " PRENSA HIDRÁULICA 80 TONELADAS UNIDADE VICKERS 850 X 700")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12.250,00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=HYPERLINK("https://www.leilaoonline.com.br/lote/detalhe/23419", "015")</f>
      </c>
      <c r="B17" s="4" t="s">
        <f>=HYPERLINK("https://www.leilaoonline.com.br/lote/detalhe/23419", " PRENSA HIDRÁULICA 4 COLUNAS 15 TONELADAS UNIDADE REXROTH 1000 X 700")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=HYPERLINK("https://www.leilaoonline.com.br/lote/detalhe/23420", "017")</f>
      </c>
      <c r="B18" s="4" t="s">
        <f>=HYPERLINK("https://www.leilaoonline.com.br/lote/detalhe/23420", "TANQUE RESERVATÓRIO DE ÁGUA EM FIBRA DE VIDRO 20.000L")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=HYPERLINK("https://www.leilaoonline.com.br/lote/detalhe/23426", "019")</f>
      </c>
      <c r="B19" s="4" t="s">
        <f>=HYPERLINK("https://www.leilaoonline.com.br/lote/detalhe/23426", " TORNO MITTO 2600 X 680")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5.750,00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=HYPERLINK("https://www.leilaoonline.com.br/lote/detalhe/23421", "023")</f>
      </c>
      <c r="B20" s="4" t="s">
        <f>=HYPERLINK("https://www.leilaoonline.com.br/lote/detalhe/23421", " EMPILHADEIRA CLARK C-300 OPALA 4CC 2,5TON 3,8M GÁS GLP 1994")</f>
      </c>
      <c r="C20" s="4" t="inlineStr">
        <is>
          <t>Não vendido</t>
        </is>
      </c>
      <c r="D20" s="4" t="inlineStr">
        <is>
          <t>5</t>
        </is>
      </c>
      <c r="E20" s="5" t="inlineStr">
        <is>
          <t>13.400,00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=HYPERLINK("https://www.leilaoonline.com.br/lote/detalhe/23422", "027")</f>
      </c>
      <c r="B21" s="4" t="s">
        <f>=HYPERLINK("https://www.leilaoonline.com.br/lote/detalhe/23422", " BOMBA DE VÁCUO ROOTS UNIVERSAL BLOWER")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=HYPERLINK("https://www.leilaoonline.com.br/lote/detalhe/23424", "030")</f>
      </c>
      <c r="B22" s="4" t="s">
        <f>=HYPERLINK("https://www.leilaoonline.com.br/lote/detalhe/23424", " FRESA SACORA FR-1100 - CÓD. 170")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=HYPERLINK("https://www.leilaoonline.com.br/lote/detalhe/23428", "031")</f>
      </c>
      <c r="B23" s="4" t="s">
        <f>=HYPERLINK("https://www.leilaoonline.com.br/lote/detalhe/23428", " FRESA SACORA FR-800M - CÓD. 145")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=HYPERLINK("https://www.leilaoonline.com.br/lote/detalhe/23429", "032")</f>
      </c>
      <c r="B24" s="4" t="s">
        <f>=HYPERLINK("https://www.leilaoonline.com.br/lote/detalhe/23429", " FRESA AZERF - CÓD. 147")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=HYPERLINK("https://www.leilaoonline.com.br/lote/detalhe/23430", "033")</f>
      </c>
      <c r="B25" s="4" t="s">
        <f>=HYPERLINK("https://www.leilaoonline.com.br/lote/detalhe/23430", " FRESA SCHLEVO - CÓD. 148")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=HYPERLINK("https://www.leilaoonline.com.br/lote/detalhe/23431", "034")</f>
      </c>
      <c r="B26" s="4" t="s">
        <f>=HYPERLINK("https://www.leilaoonline.com.br/lote/detalhe/23431", " FRESA MB - CÓD. 160")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1.350,00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=HYPERLINK("https://www.leilaoonline.com.br/lote/detalhe/23432", "054")</f>
      </c>
      <c r="B27" s="4" t="s">
        <f>=HYPERLINK("https://www.leilaoonline.com.br/lote/detalhe/23432", " PRENSA HIDRÁULICA 15 TONELADAS SEM UNIDADE")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=HYPERLINK("https://www.leilaoonline.com.br/lote/detalhe/23433", "055")</f>
      </c>
      <c r="B28" s="4" t="s">
        <f>=HYPERLINK("https://www.leilaoonline.com.br/lote/detalhe/23433", "Carcaça de prensa Hidráulica com pistão e comando")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=HYPERLINK("https://www.leilaoonline.com.br/lote/detalhe/23435", "063")</f>
      </c>
      <c r="B29" s="4" t="s">
        <f>=HYPERLINK("https://www.leilaoonline.com.br/lote/detalhe/23435", " FURADEIRA ENGRENADA - COD. 164")</f>
      </c>
      <c r="C29" s="4" t="inlineStr">
        <is>
          <t>Não vendido</t>
        </is>
      </c>
      <c r="D29" s="4" t="inlineStr">
        <is>
          <t>6</t>
        </is>
      </c>
      <c r="E29" s="5" t="inlineStr">
        <is>
          <t>2.750,00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=HYPERLINK("https://www.leilaoonline.com.br/lote/detalhe/23434", "064")</f>
      </c>
      <c r="B30" s="4" t="s">
        <f>=HYPERLINK("https://www.leilaoonline.com.br/lote/detalhe/23434", " FURADEIRA ENGRENADA YADOYA/CASTROL  - COD. 135")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=HYPERLINK("https://www.leilaoonline.com.br/lote/detalhe/23437", "067")</f>
      </c>
      <c r="B31" s="4" t="s">
        <f>=HYPERLINK("https://www.leilaoonline.com.br/lote/detalhe/23437", "GERADOR NEGRINI 1000KVA - 07/2001 - COD. 36")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50.000,00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=HYPERLINK("https://www.leilaoonline.com.br/lote/detalhe/23436", "068")</f>
      </c>
      <c r="B32" s="4" t="s">
        <f>=HYPERLINK("https://www.leilaoonline.com.br/lote/detalhe/23436", " GERADOR NEGRINI 275KVA - COD. 128")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=HYPERLINK("https://www.leilaoonline.com.br/lote/detalhe/23438", "069")</f>
      </c>
      <c r="B33" s="4" t="s">
        <f>=HYPERLINK("https://www.leilaoonline.com.br/lote/detalhe/23438", " GERADOR TOSHIBA 275KVA  - COD. 129")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=HYPERLINK("https://www.leilaoonline.com.br/lote/detalhe/23439", "074")</f>
      </c>
      <c r="B34" s="4" t="s">
        <f>=HYPERLINK("https://www.leilaoonline.com.br/lote/detalhe/23439", " MARTELETE P/ BOBCAT")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=HYPERLINK("https://www.leilaoonline.com.br/lote/detalhe/23442", "075")</f>
      </c>
      <c r="B35" s="4" t="s">
        <f>=HYPERLINK("https://www.leilaoonline.com.br/lote/detalhe/23442", " ESTEIRA DE ENCOLHIMENTO INOX POLY PACK")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=HYPERLINK("https://www.leilaoonline.com.br/lote/detalhe/23441", "077")</f>
      </c>
      <c r="B36" s="4" t="s">
        <f>=HYPERLINK("https://www.leilaoonline.com.br/lote/detalhe/23441", " SERRA VAI - VEM - CÓD. 167")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=HYPERLINK("https://www.leilaoonline.com.br/lote/detalhe/23440", "085")</f>
      </c>
      <c r="B37" s="4" t="s">
        <f>=HYPERLINK("https://www.leilaoonline.com.br/lote/detalhe/23440", " PUNCIONADEIRA PARA CHAPAS FRANHO")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=HYPERLINK("https://www.leilaoonline.com.br/lote/detalhe/23443", "089")</f>
      </c>
      <c r="B38" s="4" t="s">
        <f>=HYPERLINK("https://www.leilaoonline.com.br/lote/detalhe/23443", " UNIDADE HIDRÁULICA REXROTH UTILIZAÇÃO : SOPRADORA DE MACHO 30KG  - CÓD. 98")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=HYPERLINK("https://www.leilaoonline.com.br/lote/detalhe/23445", "092")</f>
      </c>
      <c r="B39" s="4" t="s">
        <f>=HYPERLINK("https://www.leilaoonline.com.br/lote/detalhe/23445", " COMPRESSOR CARRETINHA 160 WORTHINGTON")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3.250,00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=HYPERLINK("https://www.leilaoonline.com.br/lote/detalhe/23444", "096")</f>
      </c>
      <c r="B40" s="4" t="s">
        <f>=HYPERLINK("https://www.leilaoonline.com.br/lote/detalhe/23444", " COMPRESSOR WAYNE 40 PÉS ")</f>
      </c>
      <c r="C40" s="4" t="inlineStr">
        <is>
          <t>Vendido</t>
        </is>
      </c>
      <c r="D40" s="4" t="inlineStr">
        <is>
          <t>12</t>
        </is>
      </c>
      <c r="E40" s="5" t="inlineStr">
        <is>
          <t>4.250,00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=HYPERLINK("https://www.leilaoonline.com.br/lote/detalhe/23446", "099")</f>
      </c>
      <c r="B41" s="4" t="s">
        <f>=HYPERLINK("https://www.leilaoonline.com.br/lote/detalhe/23446", " GUILHOTINA GRÁFICA FUNTIMOD")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1.400,00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=HYPERLINK("https://www.leilaoonline.com.br/lote/detalhe/23448", "110")</f>
      </c>
      <c r="B42" s="4" t="s">
        <f>=HYPERLINK("https://www.leilaoonline.com.br/lote/detalhe/23448", " CURVADEIRA DE TUBO HIDRÁULICA FAREX - CÓD. 97")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=HYPERLINK("https://www.leilaoonline.com.br/lote/detalhe/23447", "113")</f>
      </c>
      <c r="B43" s="4" t="s">
        <f>=HYPERLINK("https://www.leilaoonline.com.br/lote/detalhe/23447", " TAMBOREADOR DE INOX T.T. 25 LITROS")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=HYPERLINK("https://www.leilaoonline.com.br/lote/detalhe/23450", "117")</f>
      </c>
      <c r="B44" s="4" t="s">
        <f>=HYPERLINK("https://www.leilaoonline.com.br/lote/detalhe/23450", " SERRA POLICORTE EDES")</f>
      </c>
      <c r="C44" s="4" t="inlineStr">
        <is>
          <t>Vendido</t>
        </is>
      </c>
      <c r="D44" s="4" t="inlineStr">
        <is>
          <t>14</t>
        </is>
      </c>
      <c r="E44" s="5" t="inlineStr">
        <is>
          <t>4.250,00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=HYPERLINK("https://www.leilaoonline.com.br/lote/detalhe/23449", "118")</f>
      </c>
      <c r="B45" s="4" t="s">
        <f>=HYPERLINK("https://www.leilaoonline.com.br/lote/detalhe/23449", " TROCADOR DE CALOR DE INOX")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=HYPERLINK("https://www.leilaoonline.com.br/lote/detalhe/23452", "120")</f>
      </c>
      <c r="B46" s="4" t="s">
        <f>=HYPERLINK("https://www.leilaoonline.com.br/lote/detalhe/23452", " REDUTOR TARTARUGA GRANDE 1:34.4 PARA MOTOR DE 50CV")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3.750,00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=HYPERLINK("https://www.leilaoonline.com.br/lote/detalhe/23451", "121")</f>
      </c>
      <c r="B47" s="4" t="s">
        <f>=HYPERLINK("https://www.leilaoonline.com.br/lote/detalhe/23451", " ROSQUEADEIRA P/ TUBOS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=HYPERLINK("https://www.leilaoonline.com.br/lote/detalhe/23453", "122")</f>
      </c>
      <c r="B48" s="4" t="s">
        <f>=HYPERLINK("https://www.leilaoonline.com.br/lote/detalhe/23453", " ROSQUEADEIRA P/ TUBOS")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=HYPERLINK("https://www.leilaoonline.com.br/lote/detalhe/23454", "124")</f>
      </c>
      <c r="B49" s="4" t="s">
        <f>=HYPERLINK("https://www.leilaoonline.com.br/lote/detalhe/23454", " DOBRADEIRA DE TUBOS MANUAL HIDRAÚLICA")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=HYPERLINK("https://www.leilaoonline.com.br/lote/detalhe/23455", "128")</f>
      </c>
      <c r="B50" s="4" t="s">
        <f>=HYPERLINK("https://www.leilaoonline.com.br/lote/detalhe/23455", " FRESADORA UNIVERSAL TOS")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4.000,00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=HYPERLINK("https://www.leilaoonline.com.br/lote/detalhe/23456", "130")</f>
      </c>
      <c r="B51" s="4" t="s">
        <f>=HYPERLINK("https://www.leilaoonline.com.br/lote/detalhe/23456", " RETÍFICA PLANA TOS")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3.250,00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=HYPERLINK("https://www.leilaoonline.com.br/lote/detalhe/23457", "132")</f>
      </c>
      <c r="B52" s="4" t="s">
        <f>=HYPERLINK("https://www.leilaoonline.com.br/lote/detalhe/23457", " FURADEIRA RADIAL ASOUITH")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3.750,00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=HYPERLINK("https://www.leilaoonline.com.br/lote/detalhe/23458", "150")</f>
      </c>
      <c r="B53" s="4" t="s">
        <f>=HYPERLINK("https://www.leilaoonline.com.br/lote/detalhe/23458", " TALHA 3 TON. LIWAL")</f>
      </c>
      <c r="C53" s="4" t="inlineStr">
        <is>
          <t>Vendido</t>
        </is>
      </c>
      <c r="D53" s="4" t="inlineStr">
        <is>
          <t>7</t>
        </is>
      </c>
      <c r="E53" s="5" t="inlineStr">
        <is>
          <t>3.050,00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=HYPERLINK("https://www.leilaoonline.com.br/lote/detalhe/23459", "152")</f>
      </c>
      <c r="B54" s="4" t="s">
        <f>=HYPERLINK("https://www.leilaoonline.com.br/lote/detalhe/23459", " TUPIA PARA MADEIRA FAMAG FOBRASA")</f>
      </c>
      <c r="C54" s="4" t="inlineStr">
        <is>
          <t>Não vendido</t>
        </is>
      </c>
      <c r="D54" s="4" t="inlineStr">
        <is>
          <t>2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=HYPERLINK("https://www.leilaoonline.com.br/lote/detalhe/23460", "153")</f>
      </c>
      <c r="B55" s="4" t="s">
        <f>=HYPERLINK("https://www.leilaoonline.com.br/lote/detalhe/23460", " TUPIA PARA MADEIRA 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750,00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=HYPERLINK("https://www.leilaoonline.com.br/lote/detalhe/23461", "156")</f>
      </c>
      <c r="B56" s="4" t="s">
        <f>=HYPERLINK("https://www.leilaoonline.com.br/lote/detalhe/23461", " MUNCK 5 TONELADAS")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6.750,00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=HYPERLINK("https://www.leilaoonline.com.br/lote/detalhe/23463", "163")</f>
      </c>
      <c r="B57" s="4" t="s">
        <f>=HYPERLINK("https://www.leilaoonline.com.br/lote/detalhe/23463", " BALANÇA MANUAL VERDE NO ESTADO")</f>
      </c>
      <c r="C57" s="4" t="inlineStr">
        <is>
          <t>Vendido</t>
        </is>
      </c>
      <c r="D57" s="4" t="inlineStr">
        <is>
          <t>9</t>
        </is>
      </c>
      <c r="E57" s="5" t="inlineStr">
        <is>
          <t>2.250,00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=HYPERLINK("https://www.leilaoonline.com.br/lote/detalhe/23464", "171")</f>
      </c>
      <c r="B58" s="4" t="s">
        <f>=HYPERLINK("https://www.leilaoonline.com.br/lote/detalhe/23464", " FRESA COPIADORA P/ MADEIRA HARWAR FC 1600")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4.750,00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=HYPERLINK("https://www.leilaoonline.com.br/lote/detalhe/23462", "174")</f>
      </c>
      <c r="B59" s="4" t="s">
        <f>=HYPERLINK("https://www.leilaoonline.com.br/lote/detalhe/23462", " TUPIA PARA MADEIRA INVICTA")</f>
      </c>
      <c r="C59" s="4" t="inlineStr">
        <is>
          <t>Não vendido</t>
        </is>
      </c>
      <c r="D59" s="4" t="inlineStr">
        <is>
          <t>2</t>
        </is>
      </c>
      <c r="E59" s="5" t="inlineStr">
        <is>
          <t>1.250,00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=HYPERLINK("https://www.leilaoonline.com.br/lote/detalhe/23465", "189")</f>
      </c>
      <c r="B60" s="4" t="s">
        <f>=HYPERLINK("https://www.leilaoonline.com.br/lote/detalhe/23465", " MISTURADOR MOTOR 30CV")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=HYPERLINK("https://www.leilaoonline.com.br/lote/detalhe/23467", "190")</f>
      </c>
      <c r="B61" s="4" t="s">
        <f>=HYPERLINK("https://www.leilaoonline.com.br/lote/detalhe/23467", " ALTERNADOR 150-180KVA")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2.750,00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=HYPERLINK("https://www.leilaoonline.com.br/lote/detalhe/23466", "195")</f>
      </c>
      <c r="B62" s="4" t="s">
        <f>=HYPERLINK("https://www.leilaoonline.com.br/lote/detalhe/23466", " TORRE DE RESFRIAMENTO ALPINA FINA")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2.250,00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=HYPERLINK("https://www.leilaoonline.com.br/lote/detalhe/23468", "202")</f>
      </c>
      <c r="B63" s="4" t="s">
        <f>=HYPERLINK("https://www.leilaoonline.com.br/lote/detalhe/23468", " COMPRESSOR PRIMÁX 40 PÉS NO ESTADO")</f>
      </c>
      <c r="C63" s="4" t="inlineStr">
        <is>
          <t>Não vendido</t>
        </is>
      </c>
      <c r="D63" s="4" t="inlineStr">
        <is>
          <t>2</t>
        </is>
      </c>
      <c r="E63" s="5" t="inlineStr">
        <is>
          <t>900,00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=HYPERLINK("https://www.leilaoonline.com.br/lote/detalhe/23469", "203")</f>
      </c>
      <c r="B64" s="4" t="s">
        <f>=HYPERLINK("https://www.leilaoonline.com.br/lote/detalhe/23469", " COMPRESSOR PRIMÁX 40 PÉS NO ESTADO")</f>
      </c>
      <c r="C64" s="4" t="inlineStr">
        <is>
          <t>Não vendido</t>
        </is>
      </c>
      <c r="D64" s="4" t="inlineStr">
        <is>
          <t>2</t>
        </is>
      </c>
      <c r="E64" s="5" t="inlineStr">
        <is>
          <t>900,00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=HYPERLINK("https://www.leilaoonline.com.br/lote/detalhe/23473", "223")</f>
      </c>
      <c r="B65" s="4" t="s">
        <f>=HYPERLINK("https://www.leilaoonline.com.br/lote/detalhe/23473", " MÁQUINA PARA DESCASCAR FIO")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=HYPERLINK("https://www.leilaoonline.com.br/lote/detalhe/23471", "224")</f>
      </c>
      <c r="B66" s="4" t="s">
        <f>=HYPERLINK("https://www.leilaoonline.com.br/lote/detalhe/23471", " MÁQUINA PARA DESCASCAR FIO")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=HYPERLINK("https://www.leilaoonline.com.br/lote/detalhe/23470", "228")</f>
      </c>
      <c r="B67" s="4" t="s">
        <f>=HYPERLINK("https://www.leilaoonline.com.br/lote/detalhe/23470", " TROCADOR DE CALOR")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250,00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=HYPERLINK("https://www.leilaoonline.com.br/lote/detalhe/23472", "234")</f>
      </c>
      <c r="B68" s="4" t="s">
        <f>=HYPERLINK("https://www.leilaoonline.com.br/lote/detalhe/23472", " MINI TRATOR DUMPER GAMMA COBRA 850AC, 2008")</f>
      </c>
      <c r="C68" s="4" t="inlineStr">
        <is>
          <t>Não vendido</t>
        </is>
      </c>
      <c r="D68" s="4" t="inlineStr">
        <is>
          <t>2</t>
        </is>
      </c>
      <c r="E68" s="5" t="inlineStr">
        <is>
          <t>9.000,00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=HYPERLINK("https://www.leilaoonline.com.br/lote/detalhe/23475", "243")</f>
      </c>
      <c r="B69" s="4" t="s">
        <f>=HYPERLINK("https://www.leilaoonline.com.br/lote/detalhe/23475", " TORNO AUTOMÁTICO GAUTHIER")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=HYPERLINK("https://www.leilaoonline.com.br/lote/detalhe/23474", "266")</f>
      </c>
      <c r="B70" s="4" t="s">
        <f>=HYPERLINK("https://www.leilaoonline.com.br/lote/detalhe/23474", " GERADOR DE 500KVA")</f>
      </c>
      <c r="C70" s="4" t="inlineStr">
        <is>
          <t>Não vendido</t>
        </is>
      </c>
      <c r="D70" s="4" t="inlineStr">
        <is>
          <t>3</t>
        </is>
      </c>
      <c r="E70" s="5" t="inlineStr">
        <is>
          <t>9.250,00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=HYPERLINK("https://www.leilaoonline.com.br/lote/detalhe/23477", "274")</f>
      </c>
      <c r="B71" s="4" t="s">
        <f>=HYPERLINK("https://www.leilaoonline.com.br/lote/detalhe/23477", " BATEDOR PLANETARIA DE INÓX USIRAM")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=HYPERLINK("https://www.leilaoonline.com.br/lote/detalhe/23476", "284")</f>
      </c>
      <c r="B72" s="4" t="s">
        <f>=HYPERLINK("https://www.leilaoonline.com.br/lote/detalhe/23476", " PÁ CARREGADEIRA ESTEIRA CATERPILLAR")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12.750,00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=HYPERLINK("https://www.leilaoonline.com.br/lote/detalhe/23478", "286")</f>
      </c>
      <c r="B73" s="4" t="s">
        <f>=HYPERLINK("https://www.leilaoonline.com.br/lote/detalhe/23478", " ESCAVADEIRA DE PNEU POCLAIN")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27.250,00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=HYPERLINK("https://www.leilaoonline.com.br/lote/detalhe/23480", "287")</f>
      </c>
      <c r="B74" s="4" t="s">
        <f>=HYPERLINK("https://www.leilaoonline.com.br/lote/detalhe/23480", " GUINCHO AUSTIN-WESTERN")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14.750,00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=HYPERLINK("https://www.leilaoonline.com.br/lote/detalhe/23479", "290")</f>
      </c>
      <c r="B75" s="4" t="s">
        <f>=HYPERLINK("https://www.leilaoonline.com.br/lote/detalhe/23479", " COMPRESSOR PARAFUSO ATLAS COPCO GA-307 MOTOR 40HP")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7.250,00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=HYPERLINK("https://www.leilaoonline.com.br/lote/detalhe/23481", "291")</f>
      </c>
      <c r="B76" s="4" t="s">
        <f>=HYPERLINK("https://www.leilaoonline.com.br/lote/detalhe/23481", " REDUTOR FALK NO ESTADO")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2.750,00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=HYPERLINK("https://www.leilaoonline.com.br/lote/detalhe/23482", "315")</f>
      </c>
      <c r="B77" s="4" t="s">
        <f>=HYPERLINK("https://www.leilaoonline.com.br/lote/detalhe/23482", " GUINCHO CANARINHO")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10.750,00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=HYPERLINK("https://www.leilaoonline.com.br/lote/detalhe/23483", "346")</f>
      </c>
      <c r="B78" s="4" t="s">
        <f>=HYPERLINK("https://www.leilaoonline.com.br/lote/detalhe/23483", " BRITADOR DE MANDÍBULA FAÇO 20X15")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7.250,00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=HYPERLINK("https://www.leilaoonline.com.br/lote/detalhe/23484", "347")</f>
      </c>
      <c r="B79" s="4" t="s">
        <f>=HYPERLINK("https://www.leilaoonline.com.br/lote/detalhe/23484", " LAMINADOR BONFANTI PARA CERÂMICA ARGILA")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17.250,00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=HYPERLINK("https://www.leilaoonline.com.br/lote/detalhe/23485", "348")</f>
      </c>
      <c r="B80" s="4" t="s">
        <f>=HYPERLINK("https://www.leilaoonline.com.br/lote/detalhe/23485", " PENEIRA VIBRATÓRIA PARA CERÂMICA ARGILA")</f>
      </c>
      <c r="C80" s="4" t="inlineStr">
        <is>
          <t>Não vendido</t>
        </is>
      </c>
      <c r="D80" s="4" t="inlineStr">
        <is>
          <t>3</t>
        </is>
      </c>
      <c r="E80" s="5" t="inlineStr">
        <is>
          <t>1.500,00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=HYPERLINK("https://www.leilaoonline.com.br/lote/detalhe/23486", "349")</f>
      </c>
      <c r="B81" s="4" t="s">
        <f>=HYPERLINK("https://www.leilaoonline.com.br/lote/detalhe/23486", " ESTEIRA TRANSPORTADORA DE CERÂMICA TIJOLO VERMELHO(1U.)")</f>
      </c>
      <c r="C81" s="4" t="inlineStr">
        <is>
          <t>Não vendido</t>
        </is>
      </c>
      <c r="D81" s="4" t="inlineStr">
        <is>
          <t>2</t>
        </is>
      </c>
      <c r="E81" s="5" t="inlineStr">
        <is>
          <t>1.250,00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=HYPERLINK("https://www.leilaoonline.com.br/lote/detalhe/23487", "350")</f>
      </c>
      <c r="B82" s="4" t="s">
        <f>=HYPERLINK("https://www.leilaoonline.com.br/lote/detalhe/23487", " ESTEIRA TRANSPORTADORA DE CERÂMICA TIJOLO VERMELHO(1U.)")</f>
      </c>
      <c r="C82" s="4" t="inlineStr">
        <is>
          <t>Não vendido</t>
        </is>
      </c>
      <c r="D82" s="4" t="inlineStr">
        <is>
          <t>2</t>
        </is>
      </c>
      <c r="E82" s="5" t="inlineStr">
        <is>
          <t>1.250,00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=HYPERLINK("https://www.leilaoonline.com.br/lote/detalhe/23488", "355")</f>
      </c>
      <c r="B83" s="4" t="s">
        <f>=HYPERLINK("https://www.leilaoonline.com.br/lote/detalhe/23488", " MISTURADOR DE CERÂMICA TIJOLO VERMELHO")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8.750,00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=HYPERLINK("https://www.leilaoonline.com.br/lote/detalhe/23489", "356")</f>
      </c>
      <c r="B84" s="4" t="s">
        <f>=HYPERLINK("https://www.leilaoonline.com.br/lote/detalhe/23489", " BALANÇA 1500KG")</f>
      </c>
      <c r="C84" s="4" t="inlineStr">
        <is>
          <t>Não vendido</t>
        </is>
      </c>
      <c r="D84" s="4" t="inlineStr">
        <is>
          <t>5</t>
        </is>
      </c>
      <c r="E84" s="5" t="inlineStr">
        <is>
          <t>1.750,00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=HYPERLINK("https://www.leilaoonline.com.br/lote/detalhe/23492", "357")</f>
      </c>
      <c r="B85" s="4" t="s">
        <f>=HYPERLINK("https://www.leilaoonline.com.br/lote/detalhe/23492", " PRENSA DE FRICÇÃO")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4.750,00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=HYPERLINK("https://www.leilaoonline.com.br/lote/detalhe/23491", "368")</f>
      </c>
      <c r="B86" s="4" t="s">
        <f>=HYPERLINK("https://www.leilaoonline.com.br/lote/detalhe/23491", " TUPIA")</f>
      </c>
      <c r="C86" s="4" t="inlineStr">
        <is>
          <t>Não vendido</t>
        </is>
      </c>
      <c r="D86" s="4" t="inlineStr">
        <is>
          <t>2</t>
        </is>
      </c>
      <c r="E86" s="5" t="inlineStr">
        <is>
          <t>1.000,00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=HYPERLINK("https://www.leilaoonline.com.br/lote/detalhe/23495", "369")</f>
      </c>
      <c r="B87" s="4" t="s">
        <f>=HYPERLINK("https://www.leilaoonline.com.br/lote/detalhe/23495", " SERRA DE FITA VERTICAL MADEIRA")</f>
      </c>
      <c r="C87" s="4" t="inlineStr">
        <is>
          <t>Não vendido</t>
        </is>
      </c>
      <c r="D87" s="4" t="inlineStr">
        <is>
          <t>2</t>
        </is>
      </c>
      <c r="E87" s="5" t="inlineStr">
        <is>
          <t>1.750,00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=HYPERLINK("https://www.leilaoonline.com.br/lote/detalhe/23494", "370")</f>
      </c>
      <c r="B88" s="4" t="s">
        <f>=HYPERLINK("https://www.leilaoonline.com.br/lote/detalhe/23494", " DESEMPENO PLAINA 140CM COMPRIMENTO")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1.500,00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=HYPERLINK("https://www.leilaoonline.com.br/lote/detalhe/23490", "371")</f>
      </c>
      <c r="B89" s="4" t="s">
        <f>=HYPERLINK("https://www.leilaoonline.com.br/lote/detalhe/23490", " PLAINA DESENGROSSO 40CM LARGURA")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2.400,00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=HYPERLINK("https://www.leilaoonline.com.br/lote/detalhe/23497", "372")</f>
      </c>
      <c r="B90" s="4" t="s">
        <f>=HYPERLINK("https://www.leilaoonline.com.br/lote/detalhe/23497", " SERRA CIRCULAR")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250,00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=HYPERLINK("https://www.leilaoonline.com.br/lote/detalhe/23493", "373")</f>
      </c>
      <c r="B91" s="4" t="s">
        <f>=HYPERLINK("https://www.leilaoonline.com.br/lote/detalhe/23493", " TALHA ASEA 6,5 TON")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4.250,00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=HYPERLINK("https://www.leilaoonline.com.br/lote/detalhe/23496", "374")</f>
      </c>
      <c r="B92" s="4" t="s">
        <f>=HYPERLINK("https://www.leilaoonline.com.br/lote/detalhe/23496", " TALHA ASEA 6,5 TON")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4.250,00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=HYPERLINK("https://www.leilaoonline.com.br/lote/detalhe/23498", "375")</f>
      </c>
      <c r="B93" s="4" t="s">
        <f>=HYPERLINK("https://www.leilaoonline.com.br/lote/detalhe/23498", " TALHA ASEA 6,5 TON")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4.250,00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=HYPERLINK("https://www.leilaoonline.com.br/lote/detalhe/23499", "376")</f>
      </c>
      <c r="B94" s="4" t="s">
        <f>=HYPERLINK("https://www.leilaoonline.com.br/lote/detalhe/23499", " TALHA ASEA 6,5 TON")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4.250,00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=HYPERLINK("https://www.leilaoonline.com.br/lote/detalhe/23500", "377")</f>
      </c>
      <c r="B95" s="4" t="s">
        <f>=HYPERLINK("https://www.leilaoonline.com.br/lote/detalhe/23500", " TALHA ASEA 6,5 TON")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4.250,00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=HYPERLINK("https://www.leilaoonline.com.br/lote/detalhe/23502", "378")</f>
      </c>
      <c r="B96" s="4" t="s">
        <f>=HYPERLINK("https://www.leilaoonline.com.br/lote/detalhe/23502", " MOTOR SCANIA 112")</f>
      </c>
      <c r="C96" s="4" t="inlineStr">
        <is>
          <t>Não vendido</t>
        </is>
      </c>
      <c r="D96" s="4" t="inlineStr">
        <is>
          <t>17</t>
        </is>
      </c>
      <c r="E96" s="5" t="inlineStr">
        <is>
          <t>8.750,00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=HYPERLINK("https://www.leilaoonline.com.br/lote/detalhe/23501", "379")</f>
      </c>
      <c r="B97" s="4" t="s">
        <f>=HYPERLINK("https://www.leilaoonline.com.br/lote/detalhe/23501", " MISTURADOR DE MASSA 4.500L")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17.250,00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=HYPERLINK("https://www.leilaoonline.com.br/lote/detalhe/23504", "380")</f>
      </c>
      <c r="B98" s="4" t="s">
        <f>=HYPERLINK("https://www.leilaoonline.com.br/lote/detalhe/23504", " CHILLER SABROE MOTOR 15CV")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3.250,00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=HYPERLINK("https://www.leilaoonline.com.br/lote/detalhe/23503", "389")</f>
      </c>
      <c r="B99" s="4" t="s">
        <f>=HYPERLINK("https://www.leilaoonline.com.br/lote/detalhe/23503", " EXTRUSORA MIOTTO 35MM PARA PVC")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10.750,00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=HYPERLINK("https://www.leilaoonline.com.br/lote/detalhe/23505", "392")</f>
      </c>
      <c r="B100" s="4" t="s">
        <f>=HYPERLINK("https://www.leilaoonline.com.br/lote/detalhe/23505", " FURADEIRA ENGRENADA")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2.500,00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=HYPERLINK("https://www.leilaoonline.com.br/lote/detalhe/23506", "394")</f>
      </c>
      <c r="B101" s="4" t="s">
        <f>=HYPERLINK("https://www.leilaoonline.com.br/lote/detalhe/23506", " FRESADORA MECÂNICA INDUMA")</f>
      </c>
      <c r="C101" s="4" t="inlineStr">
        <is>
          <t>Não vendido</t>
        </is>
      </c>
      <c r="D101" s="4" t="inlineStr">
        <is>
          <t>2</t>
        </is>
      </c>
      <c r="E101" s="5" t="inlineStr">
        <is>
          <t>4.500,00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=HYPERLINK("https://www.leilaoonline.com.br/lote/detalhe/23507", "395")</f>
      </c>
      <c r="B102" s="4" t="s">
        <f>=HYPERLINK("https://www.leilaoonline.com.br/lote/detalhe/23507", " FRESADORA HIDRÁULICA INDUMA")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5.750,00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=HYPERLINK("https://www.leilaoonline.com.br/lote/detalhe/23508", "397")</f>
      </c>
      <c r="B103" s="4" t="s">
        <f>=HYPERLINK("https://www.leilaoonline.com.br/lote/detalhe/23508", " TRANSFORMADOR 13800V-440V 1500KVA ")</f>
      </c>
      <c r="C103" s="4" t="inlineStr">
        <is>
          <t>Não vendido</t>
        </is>
      </c>
      <c r="D103" s="4" t="inlineStr">
        <is>
          <t>26</t>
        </is>
      </c>
      <c r="E103" s="5" t="inlineStr">
        <is>
          <t>20.600,00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=HYPERLINK("https://www.leilaoonline.com.br/lote/detalhe/23510", "398")</f>
      </c>
      <c r="B104" s="4" t="s">
        <f>=HYPERLINK("https://www.leilaoonline.com.br/lote/detalhe/23510", " GELADEIRA 40000 KCAL")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10.750,00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=HYPERLINK("https://www.leilaoonline.com.br/lote/detalhe/23509", "399")</f>
      </c>
      <c r="B105" s="4" t="s">
        <f>=HYPERLINK("https://www.leilaoonline.com.br/lote/detalhe/23509", " GELADEIRA 16000 KCAL")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7.250,00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=HYPERLINK("https://www.leilaoonline.com.br/lote/detalhe/23511", "400")</f>
      </c>
      <c r="B106" s="4" t="s">
        <f>=HYPERLINK("https://www.leilaoonline.com.br/lote/detalhe/23511", " SERRA AUTOMÁTICA OMP SEM CLP E IHM 2009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42.250,00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=HYPERLINK("https://www.leilaoonline.com.br/lote/detalhe/23513", "402")</f>
      </c>
      <c r="B107" s="4" t="s">
        <f>=HYPERLINK("https://www.leilaoonline.com.br/lote/detalhe/23513", " CALANDRA PIRAMIDAL PARA CHAPAS 120CM")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6.250,00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=HYPERLINK("https://www.leilaoonline.com.br/lote/detalhe/23512", "403")</f>
      </c>
      <c r="B108" s="4" t="s">
        <f>=HYPERLINK("https://www.leilaoonline.com.br/lote/detalhe/23512", " CALANDRA PIRAMIDAL PARA CHAPAS E TUBOS 2M")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12.250,00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=HYPERLINK("https://www.leilaoonline.com.br/lote/detalhe/23514", "406")</f>
      </c>
      <c r="B109" s="4" t="s">
        <f>=HYPERLINK("https://www.leilaoonline.com.br/lote/detalhe/23514", " TORNO HARRISON 190 1800 X 460")</f>
      </c>
      <c r="C109" s="4" t="inlineStr">
        <is>
          <t>Não vendido</t>
        </is>
      </c>
      <c r="D109" s="4" t="inlineStr">
        <is>
          <t>6</t>
        </is>
      </c>
      <c r="E109" s="5" t="inlineStr">
        <is>
          <t>6.000,00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=HYPERLINK("https://www.leilaoonline.com.br/lote/detalhe/23515", "408")</f>
      </c>
      <c r="B110" s="4" t="s">
        <f>=HYPERLINK("https://www.leilaoonline.com.br/lote/detalhe/23515", " PRENSA 25 TONELADAS")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3.250,00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=HYPERLINK("https://www.leilaoonline.com.br/lote/detalhe/23517", "414")</f>
      </c>
      <c r="B111" s="4" t="s">
        <f>=HYPERLINK("https://www.leilaoonline.com.br/lote/detalhe/23517", " MÁQUINA P/ DESCASCAR FIO")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3.250,00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=HYPERLINK("https://www.leilaoonline.com.br/lote/detalhe/23516", "415")</f>
      </c>
      <c r="B112" s="4" t="s">
        <f>=HYPERLINK("https://www.leilaoonline.com.br/lote/detalhe/23516", " COMPRESSOR PARAFUSO GA22")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6.250,00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=HYPERLINK("https://www.leilaoonline.com.br/lote/detalhe/23518", "417")</f>
      </c>
      <c r="B113" s="4" t="s">
        <f>=HYPERLINK("https://www.leilaoonline.com.br/lote/detalhe/23518", " BOMBAS DE ENGRENAGEM 1X SANITÁRIA INÓX, 3X FERRO PARA PRODUTOS VISCOSOS")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=HYPERLINK("https://www.leilaoonline.com.br/lote/detalhe/23519", "422")</f>
      </c>
      <c r="B114" s="4" t="s">
        <f>=HYPERLINK("https://www.leilaoonline.com.br/lote/detalhe/23519", " FILTRO MANGA")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1.500,00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=HYPERLINK("https://www.leilaoonline.com.br/lote/detalhe/23523", "423")</f>
      </c>
      <c r="B115" s="4" t="s">
        <f>=HYPERLINK("https://www.leilaoonline.com.br/lote/detalhe/23523", " TORRE DE RESFRIAMENTO HYDRODATA")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=HYPERLINK("https://www.leilaoonline.com.br/lote/detalhe/23524", "424")</f>
      </c>
      <c r="B116" s="4" t="s">
        <f>=HYPERLINK("https://www.leilaoonline.com.br/lote/detalhe/23524", " GUILHOTINA NEWTON  2MX5MM")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7.250,00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=HYPERLINK("https://www.leilaoonline.com.br/lote/detalhe/23521", "425")</f>
      </c>
      <c r="B117" s="4" t="s">
        <f>=HYPERLINK("https://www.leilaoonline.com.br/lote/detalhe/23521", " TORRE DE RESFRIAMENTO ALPINA LARGA")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2.250,00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=HYPERLINK("https://www.leilaoonline.com.br/lote/detalhe/23525", "426")</f>
      </c>
      <c r="B118" s="4" t="s">
        <f>=HYPERLINK("https://www.leilaoonline.com.br/lote/detalhe/23525", " SERRA DE FITA VERTICAL ROMARFRA MONOFÁSICA")</f>
      </c>
      <c r="C118" s="4" t="inlineStr">
        <is>
          <t>Não vendido</t>
        </is>
      </c>
      <c r="D118" s="4" t="inlineStr">
        <is>
          <t>7</t>
        </is>
      </c>
      <c r="E118" s="5" t="inlineStr">
        <is>
          <t>2.500,00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=HYPERLINK("https://www.leilaoonline.com.br/lote/detalhe/23522", "427")</f>
      </c>
      <c r="B119" s="4" t="s">
        <f>=HYPERLINK("https://www.leilaoonline.com.br/lote/detalhe/23522", " SERRA DE FITA VERTICAL RONEMAK ")</f>
      </c>
      <c r="C119" s="4" t="inlineStr">
        <is>
          <t>Vendido</t>
        </is>
      </c>
      <c r="D119" s="4" t="inlineStr">
        <is>
          <t>6</t>
        </is>
      </c>
      <c r="E119" s="5" t="inlineStr">
        <is>
          <t>2.250,00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=HYPERLINK("https://www.leilaoonline.com.br/lote/detalhe/23520", "428")</f>
      </c>
      <c r="B120" s="4" t="s">
        <f>=HYPERLINK("https://www.leilaoonline.com.br/lote/detalhe/23520", " CALDEIRA PARA HOTEL")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3.750,00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=HYPERLINK("https://www.leilaoonline.com.br/lote/detalhe/23526", "433")</f>
      </c>
      <c r="B121" s="4" t="s">
        <f>=HYPERLINK("https://www.leilaoonline.com.br/lote/detalhe/23526", " EMPILHADEIRA ELÉTRICA/MANUAL ZELOSO")</f>
      </c>
      <c r="C121" s="4" t="inlineStr">
        <is>
          <t>Não vendido</t>
        </is>
      </c>
      <c r="D121" s="4" t="inlineStr">
        <is>
          <t>8</t>
        </is>
      </c>
      <c r="E121" s="5" t="inlineStr">
        <is>
          <t>3.750,00</t>
        </is>
      </c>
      <c r="F12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2026-06-20T03:42:39.00Z</dcterms:created>
  <dc:creator>Tellks Tecnologia</dc:creator>
  <cp:revision>0</cp:revision>
</cp:coreProperties>
</file>