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Caminhões MB, VW • Maqs. Pesadas CAT, VOLVO • Britadores • Implementos e Outros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22/10/2019 14:01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=HYPERLINK("https://www.leilaoonline.com.br/lote/detalhe/33433", "107")</f>
      </c>
      <c r="B11" s="4" t="s">
        <f>=HYPERLINK("https://www.leilaoonline.com.br/lote/detalhe/33433", "veja víeo -LANCHA MOTORBOAT MOTOR 50HP EVINRUDE, ANO 2008, COM REBOCADOR REAL, ANO 2016 ")</f>
      </c>
      <c r="C11" s="4" t="inlineStr">
        <is>
          <t>Não vendido</t>
        </is>
      </c>
      <c r="D11" s="4" t="inlineStr">
        <is>
          <t>1</t>
        </is>
      </c>
      <c r="E11" s="5" t="inlineStr">
        <is>
          <t>20.500,00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=HYPERLINK("https://www.leilaoonline.com.br/lote/detalhe/33797", "146")</f>
      </c>
      <c r="B12" s="4" t="s">
        <f>=HYPERLINK("https://www.leilaoonline.com.br/lote/detalhe/33797", "CAMINHÃO L 1113 BAÚ, ANO 1984 -  motor novo direção  hidráulica  (FUNCIONANDO)")</f>
      </c>
      <c r="C12" s="4" t="inlineStr">
        <is>
          <t>Não vendido</t>
        </is>
      </c>
      <c r="D12" s="4" t="inlineStr">
        <is>
          <t>21</t>
        </is>
      </c>
      <c r="E12" s="5" t="inlineStr">
        <is>
          <t>13.400,00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=HYPERLINK("https://www.leilaoonline.com.br/lote/detalhe/33796", "147")</f>
      </c>
      <c r="B13" s="4" t="s">
        <f>=HYPERLINK("https://www.leilaoonline.com.br/lote/detalhe/33796", "CAMINHÃO 26220, ANO 2007, C/MOTOR, CÂMBIO E DIFERENCIAL")</f>
      </c>
      <c r="C13" s="4" t="inlineStr">
        <is>
          <t>Não vendido</t>
        </is>
      </c>
      <c r="D13" s="4" t="inlineStr">
        <is>
          <t>6</t>
        </is>
      </c>
      <c r="E13" s="5" t="inlineStr">
        <is>
          <t>16.500,00</t>
        </is>
      </c>
      <c r="F13" s="4" t="inlineStr">
        <is>
          <t>150.00</t>
        </is>
      </c>
    </row>
    <row collapsed="false" customFormat="false" customHeight="false" hidden="false" ht="12.1" outlineLevel="0" r="14">
      <c r="A14" s="5" t="s">
        <f>=HYPERLINK("https://www.leilaoonline.com.br/lote/detalhe/33795", "148")</f>
      </c>
      <c r="B14" s="4" t="s">
        <f>=HYPERLINK("https://www.leilaoonline.com.br/lote/detalhe/33795", "MOTO BOMBA DE AÇO INOX C/ MOTOR MWM 229")</f>
      </c>
      <c r="C14" s="4" t="inlineStr">
        <is>
          <t>Não vendido</t>
        </is>
      </c>
      <c r="D14" s="4" t="inlineStr">
        <is>
          <t>2</t>
        </is>
      </c>
      <c r="E14" s="5" t="inlineStr">
        <is>
          <t>4.900,00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=HYPERLINK("https://www.leilaoonline.com.br/lote/detalhe/33794", "149")</f>
      </c>
      <c r="B15" s="4" t="s">
        <f>=HYPERLINK("https://www.leilaoonline.com.br/lote/detalhe/33794", "GUINDASTE kranekar  p/ 9 toneladas (FUNCIONANDO)")</f>
      </c>
      <c r="C15" s="4" t="inlineStr">
        <is>
          <t>Não vendido</t>
        </is>
      </c>
      <c r="D15" s="4" t="inlineStr">
        <is>
          <t>3</t>
        </is>
      </c>
      <c r="E15" s="5" t="inlineStr">
        <is>
          <t>9.000,00</t>
        </is>
      </c>
      <c r="F15" s="4" t="inlineStr">
        <is>
          <t>150.00</t>
        </is>
      </c>
    </row>
    <row collapsed="false" customFormat="false" customHeight="false" hidden="false" ht="12.1" outlineLevel="0" r="16">
      <c r="A16" s="5" t="s">
        <f>=HYPERLINK("https://www.leilaoonline.com.br/lote/detalhe/33317", "150")</f>
      </c>
      <c r="B16" s="4" t="s">
        <f>=HYPERLINK("https://www.leilaoonline.com.br/lote/detalhe/33317", "1 ESCAVADEIRA LIEBHERR 942,  ANO 1999,  funcionando")</f>
      </c>
      <c r="C16" s="4" t="inlineStr">
        <is>
          <t>Não vendido</t>
        </is>
      </c>
      <c r="D16" s="4" t="inlineStr">
        <is>
          <t>3</t>
        </is>
      </c>
      <c r="E16" s="5" t="inlineStr">
        <is>
          <t>32.000,00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=HYPERLINK("https://www.leilaoonline.com.br/lote/detalhe/33318", "151")</f>
      </c>
      <c r="B17" s="4" t="s">
        <f>=HYPERLINK("https://www.leilaoonline.com.br/lote/detalhe/33318", "PÁ CARREGADEIRA CAT 980 serie 42H1100, FALTA MOTOR  ")</f>
      </c>
      <c r="C17" s="4" t="inlineStr">
        <is>
          <t>Não vendido</t>
        </is>
      </c>
      <c r="D17" s="4" t="inlineStr">
        <is>
          <t>2</t>
        </is>
      </c>
      <c r="E17" s="5" t="inlineStr">
        <is>
          <t>13.000,00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=HYPERLINK("https://www.leilaoonline.com.br/lote/detalhe/33450", "152")</f>
      </c>
      <c r="B18" s="4" t="s">
        <f>=HYPERLINK("https://www.leilaoonline.com.br/lote/detalhe/33450", "FABRICA DE PANO (veja descritivo abaixo)")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10.500,00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=HYPERLINK("https://www.leilaoonline.com.br/lote/detalhe/33320", "152")</f>
      </c>
      <c r="B19" s="4" t="s">
        <f>=HYPERLINK("https://www.leilaoonline.com.br/lote/detalhe/33320", "BRITADOR SUPLAM 80/20 - funcionando")</f>
      </c>
      <c r="C19" s="4" t="inlineStr">
        <is>
          <t>Não vendido</t>
        </is>
      </c>
      <c r="D19" s="4" t="inlineStr">
        <is>
          <t>5</t>
        </is>
      </c>
      <c r="E19" s="5" t="inlineStr">
        <is>
          <t>17.500,00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=HYPERLINK("https://www.leilaoonline.com.br/lote/detalhe/34839", "157")</f>
      </c>
      <c r="B20" s="4" t="s">
        <f>=HYPERLINK("https://www.leilaoonline.com.br/lote/detalhe/34839", "13 MÓDULO MARCA SMAR  LC 700  (sem  uso)")</f>
      </c>
      <c r="C20" s="4" t="inlineStr">
        <is>
          <t>Não vendido</t>
        </is>
      </c>
      <c r="D20" s="4" t="inlineStr">
        <is>
          <t>3</t>
        </is>
      </c>
      <c r="E20" s="5" t="inlineStr">
        <is>
          <t>5.000,00</t>
        </is>
      </c>
      <c r="F20" s="4" t="inlineStr">
        <is>
          <t>150.00</t>
        </is>
      </c>
    </row>
    <row collapsed="false" customFormat="false" customHeight="false" hidden="false" ht="12.1" outlineLevel="0" r="21">
      <c r="A21" s="5" t="s">
        <f>=HYPERLINK("https://www.leilaoonline.com.br/lote/detalhe/33435", "158")</f>
      </c>
      <c r="B21" s="4" t="s">
        <f>=HYPERLINK("https://www.leilaoonline.com.br/lote/detalhe/33435", "BRITADOR C/ MOTOR 150CV  - (produção de areia e calcário de aprox. 90 a 110 ton hora)")</f>
      </c>
      <c r="C21" s="4" t="inlineStr">
        <is>
          <t>Não vendido</t>
        </is>
      </c>
      <c r="D21" s="4" t="inlineStr">
        <is>
          <t>5</t>
        </is>
      </c>
      <c r="E21" s="5" t="inlineStr">
        <is>
          <t>17.500,00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=HYPERLINK("https://www.leilaoonline.com.br/lote/detalhe/33322", "159")</f>
      </c>
      <c r="B22" s="4" t="s">
        <f>=HYPERLINK("https://www.leilaoonline.com.br/lote/detalhe/33322", "SUCATA  de 2 (duas) ESCAVADEIRA 320 C")</f>
      </c>
      <c r="C22" s="4" t="inlineStr">
        <is>
          <t>Não vendido</t>
        </is>
      </c>
      <c r="D22" s="4" t="inlineStr">
        <is>
          <t>39</t>
        </is>
      </c>
      <c r="E22" s="5" t="inlineStr">
        <is>
          <t>7.200,00</t>
        </is>
      </c>
      <c r="F22" s="4" t="inlineStr">
        <is>
          <t>150.00</t>
        </is>
      </c>
    </row>
    <row collapsed="false" customFormat="false" customHeight="false" hidden="false" ht="12.1" outlineLevel="0" r="23">
      <c r="A23" s="5" t="s">
        <f>=HYPERLINK("https://www.leilaoonline.com.br/lote/detalhe/33319", "160")</f>
      </c>
      <c r="B23" s="4" t="s">
        <f>=HYPERLINK("https://www.leilaoonline.com.br/lote/detalhe/33319", "COMPRESSOR AR CHICAGO PENEUMATIC, pressão trabalho 70 motor x 10, ANO 2003 ")</f>
      </c>
      <c r="C23" s="4" t="inlineStr">
        <is>
          <t>Vendido</t>
        </is>
      </c>
      <c r="D23" s="4" t="inlineStr">
        <is>
          <t>31</t>
        </is>
      </c>
      <c r="E23" s="5" t="inlineStr">
        <is>
          <t>20.000,00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=HYPERLINK("https://www.leilaoonline.com.br/lote/detalhe/33370", "161")</f>
      </c>
      <c r="B24" s="4" t="s">
        <f>=HYPERLINK("https://www.leilaoonline.com.br/lote/detalhe/33370", "PRENSA HIDRÁULICA, sem uso, C/ MOTOR DE 7.5CV")</f>
      </c>
      <c r="C24" s="4" t="inlineStr">
        <is>
          <t>Não vendido</t>
        </is>
      </c>
      <c r="D24" s="4" t="inlineStr">
        <is>
          <t>3</t>
        </is>
      </c>
      <c r="E24" s="5" t="inlineStr">
        <is>
          <t>2.050,00</t>
        </is>
      </c>
      <c r="F24" s="4" t="inlineStr">
        <is>
          <t>150.00</t>
        </is>
      </c>
    </row>
    <row collapsed="false" customFormat="false" customHeight="false" hidden="false" ht="12.1" outlineLevel="0" r="25">
      <c r="A25" s="5" t="s">
        <f>=HYPERLINK("https://www.leilaoonline.com.br/lote/detalhe/33444", "162")</f>
      </c>
      <c r="B25" s="4" t="s">
        <f>=HYPERLINK("https://www.leilaoonline.com.br/lote/detalhe/33444", "COLHEDOR J.DEERE 3520, ANO 2012")</f>
      </c>
      <c r="C25" s="4" t="inlineStr">
        <is>
          <t>Não vendido</t>
        </is>
      </c>
      <c r="D25" s="4" t="inlineStr">
        <is>
          <t>1</t>
        </is>
      </c>
      <c r="E25" s="5" t="inlineStr">
        <is>
          <t>10.000,00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=HYPERLINK("https://www.leilaoonline.com.br/lote/detalhe/33445", "163")</f>
      </c>
      <c r="B26" s="4" t="s">
        <f>=HYPERLINK("https://www.leilaoonline.com.br/lote/detalhe/33445", "COLHEDOR J.DEERE 3520, ANO 2012")</f>
      </c>
      <c r="C26" s="4" t="inlineStr">
        <is>
          <t>Não vendido</t>
        </is>
      </c>
      <c r="D26" s="4" t="inlineStr">
        <is>
          <t>1</t>
        </is>
      </c>
      <c r="E26" s="5" t="inlineStr">
        <is>
          <t>10.000,00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=HYPERLINK("https://www.leilaoonline.com.br/lote/detalhe/33321", "170")</f>
      </c>
      <c r="B27" s="4" t="s">
        <f>=HYPERLINK("https://www.leilaoonline.com.br/lote/detalhe/33321", "ROSADEIRA ")</f>
      </c>
      <c r="C27" s="4" t="inlineStr">
        <is>
          <t>Não vendido</t>
        </is>
      </c>
      <c r="D27" s="4" t="inlineStr">
        <is>
          <t>1</t>
        </is>
      </c>
      <c r="E27" s="5" t="inlineStr">
        <is>
          <t>750,00</t>
        </is>
      </c>
      <c r="F27" s="4" t="inlineStr">
        <is>
          <t>150.00</t>
        </is>
      </c>
    </row>
    <row collapsed="false" customFormat="false" customHeight="false" hidden="false" ht="12.1" outlineLevel="0" r="28">
      <c r="A28" s="5" t="s">
        <f>=HYPERLINK("https://www.leilaoonline.com.br/lote/detalhe/33434", "171")</f>
      </c>
      <c r="B28" s="4" t="s">
        <f>=HYPERLINK("https://www.leilaoonline.com.br/lote/detalhe/33434", "MACHADO HIDRÁULICO C/ BOMBA E PISTÃO")</f>
      </c>
      <c r="C28" s="4" t="inlineStr">
        <is>
          <t>Não vendido</t>
        </is>
      </c>
      <c r="D28" s="4" t="inlineStr">
        <is>
          <t>1</t>
        </is>
      </c>
      <c r="E28" s="5" t="inlineStr">
        <is>
          <t>1.550,00</t>
        </is>
      </c>
      <c r="F28" s="4" t="inlineStr">
        <is>
          <t>150.00</t>
        </is>
      </c>
    </row>
    <row collapsed="false" customFormat="false" customHeight="false" hidden="false" ht="12.1" outlineLevel="0" r="29">
      <c r="A29" s="5" t="s">
        <f>=HYPERLINK("https://www.leilaoonline.com.br/lote/detalhe/33451", "172")</f>
      </c>
      <c r="B29" s="4" t="s">
        <f>=HYPERLINK("https://www.leilaoonline.com.br/lote/detalhe/33451", "CORREIA DE ESTEIRA TRANSPORTADORA AÇO INOX 430 APROX. 1500 KILOS (sem uso)")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3.750,00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=HYPERLINK("https://www.leilaoonline.com.br/lote/detalhe/33452", "175")</f>
      </c>
      <c r="B30" s="4" t="s">
        <f>=HYPERLINK("https://www.leilaoonline.com.br/lote/detalhe/33452", "46 DISCOS  DE VINIL ANTIGOS RARIDADES")</f>
      </c>
      <c r="C30" s="4" t="inlineStr">
        <is>
          <t>Não vendido</t>
        </is>
      </c>
      <c r="D30" s="4" t="inlineStr">
        <is>
          <t>1</t>
        </is>
      </c>
      <c r="E30" s="5" t="inlineStr">
        <is>
          <t>500,00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=HYPERLINK("https://www.leilaoonline.com.br/lote/detalhe/33456", "176")</f>
      </c>
      <c r="B31" s="4" t="s">
        <f>=HYPERLINK("https://www.leilaoonline.com.br/lote/detalhe/33456", "40 CX. DE 5 KL. DE ELETRODOS DE AÇO INOX.")</f>
      </c>
      <c r="C31" s="4" t="inlineStr">
        <is>
          <t>Não vendido</t>
        </is>
      </c>
      <c r="D31" s="4" t="inlineStr">
        <is>
          <t>4</t>
        </is>
      </c>
      <c r="E31" s="5" t="inlineStr">
        <is>
          <t>2.200,00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=HYPERLINK("https://www.leilaoonline.com.br/lote/detalhe/33454", "177")</f>
      </c>
      <c r="B32" s="4" t="s">
        <f>=HYPERLINK("https://www.leilaoonline.com.br/lote/detalhe/33454", "BOCA DE PÁ CARREGADEIRA")</f>
      </c>
      <c r="C32" s="4" t="inlineStr">
        <is>
          <t>Não vendido</t>
        </is>
      </c>
      <c r="D32" s="4" t="inlineStr">
        <is>
          <t>1</t>
        </is>
      </c>
      <c r="E32" s="5" t="inlineStr">
        <is>
          <t>1.750,00</t>
        </is>
      </c>
      <c r="F32" s="4" t="inlineStr">
        <is>
          <t>150.00</t>
        </is>
      </c>
    </row>
    <row collapsed="false" customFormat="false" customHeight="false" hidden="false" ht="12.1" outlineLevel="0" r="33">
      <c r="A33" s="5" t="s">
        <f>=HYPERLINK("https://www.leilaoonline.com.br/lote/detalhe/33793", "178")</f>
      </c>
      <c r="B33" s="4" t="s">
        <f>=HYPERLINK("https://www.leilaoonline.com.br/lote/detalhe/33793", "19 VÁLVULAS DE PRESSÃO DIVERSOS MEDIDAS (veja abaixo)")</f>
      </c>
      <c r="C33" s="4" t="inlineStr">
        <is>
          <t>Não vendido</t>
        </is>
      </c>
      <c r="D33" s="4" t="inlineStr">
        <is>
          <t>1</t>
        </is>
      </c>
      <c r="E33" s="5" t="inlineStr">
        <is>
          <t>900,00</t>
        </is>
      </c>
      <c r="F33" s="4" t="inlineStr">
        <is>
          <t>150.00</t>
        </is>
      </c>
    </row>
    <row collapsed="false" customFormat="false" customHeight="false" hidden="false" ht="12.1" outlineLevel="0" r="34">
      <c r="A34" s="5" t="s">
        <f>=HYPERLINK("https://www.leilaoonline.com.br/lote/detalhe/34840", "179")</f>
      </c>
      <c r="B34" s="4" t="s">
        <f>=HYPERLINK("https://www.leilaoonline.com.br/lote/detalhe/34840", "BOMBA DE IRRIGAÇÃO de 4 polegadas de inox.")</f>
      </c>
      <c r="C34" s="4" t="inlineStr">
        <is>
          <t>Não vendido</t>
        </is>
      </c>
      <c r="D34" s="4" t="inlineStr">
        <is>
          <t>1</t>
        </is>
      </c>
      <c r="E34" s="5" t="inlineStr">
        <is>
          <t>1.250,00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=HYPERLINK("https://www.leilaoonline.com.br/lote/detalhe/34841", "180")</f>
      </c>
      <c r="B35" s="4" t="s">
        <f>=HYPERLINK("https://www.leilaoonline.com.br/lote/detalhe/34841", "CENTRÍFUGA medindo 1.30 de largura por 1.20 de altura")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1.750,00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=HYPERLINK("https://www.leilaoonline.com.br/lote/detalhe/34842", "181")</f>
      </c>
      <c r="B36" s="4" t="s">
        <f>=HYPERLINK("https://www.leilaoonline.com.br/lote/detalhe/34842", "MISTURADOR medindo 2.30x1.79 c/motor e redutor")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1.750,00</t>
        </is>
      </c>
      <c r="F36" s="4" t="inlineStr">
        <is>
          <t>150.00</t>
        </is>
      </c>
    </row>
    <row collapsed="false" customFormat="false" customHeight="false" hidden="false" ht="12.1" outlineLevel="0" r="37">
      <c r="A37" s="5" t="s">
        <f>=HYPERLINK("https://www.leilaoonline.com.br/lote/detalhe/34843", "182")</f>
      </c>
      <c r="B37" s="4" t="s">
        <f>=HYPERLINK("https://www.leilaoonline.com.br/lote/detalhe/34843", "PENEIRA vibratória,medindo 2.70 x 0.98")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550,00</t>
        </is>
      </c>
      <c r="F37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2026-06-20T02:39:38.00Z</dcterms:created>
  <dc:creator>Tellks Tecnologia</dc:creator>
  <cp:revision>0</cp:revision>
</cp:coreProperties>
</file>