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• Máquinas • Equipamentos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05/11/2019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=HYPERLINK("https://www.leilaoonline.com.br/lote/detalhe/35781", "006")</f>
      </c>
      <c r="B11" s="4" t="s">
        <f>=HYPERLINK("https://www.leilaoonline.com.br/lote/detalhe/35781", " PRENSA VIRADEIRA DOBRADEIRA NEWTON PDM 30/40 X 3050MM")</f>
      </c>
      <c r="C11" s="4" t="inlineStr">
        <is>
          <t>Não vendido</t>
        </is>
      </c>
      <c r="D11" s="4" t="inlineStr">
        <is>
          <t>77</t>
        </is>
      </c>
      <c r="E11" s="5" t="inlineStr">
        <is>
          <t>21.750,50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=HYPERLINK("https://www.leilaoonline.com.br/lote/detalhe/35792", "010")</f>
      </c>
      <c r="B12" s="4" t="s">
        <f>=HYPERLINK("https://www.leilaoonline.com.br/lote/detalhe/35792", " TORNO REVOLVER XERVITT - CÓD.10")</f>
      </c>
      <c r="C12" s="4" t="inlineStr">
        <is>
          <t>Não vendido</t>
        </is>
      </c>
      <c r="D12" s="4" t="inlineStr">
        <is>
          <t>8</t>
        </is>
      </c>
      <c r="E12" s="5" t="inlineStr">
        <is>
          <t>2.250,00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=HYPERLINK("https://www.leilaoonline.com.br/lote/detalhe/35778", "015")</f>
      </c>
      <c r="B13" s="4" t="s">
        <f>=HYPERLINK("https://www.leilaoonline.com.br/lote/detalhe/35778", " PRENSA HIDRÁULICA 4 COLUNAS 15 TONELADAS UNIDADE REXROTH 1000 X 700 MM")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5.000,00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=HYPERLINK("https://www.leilaoonline.com.br/lote/detalhe/35795", "019")</f>
      </c>
      <c r="B14" s="4" t="s">
        <f>=HYPERLINK("https://www.leilaoonline.com.br/lote/detalhe/35795", " TORNO MITTO 2600MM X 680MM")</f>
      </c>
      <c r="C14" s="4" t="inlineStr">
        <is>
          <t>Não vendido</t>
        </is>
      </c>
      <c r="D14" s="4" t="inlineStr">
        <is>
          <t>21</t>
        </is>
      </c>
      <c r="E14" s="5" t="inlineStr">
        <is>
          <t>5.400,00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=HYPERLINK("https://www.leilaoonline.com.br/lote/detalhe/35774", "024")</f>
      </c>
      <c r="B15" s="4" t="s">
        <f>=HYPERLINK("https://www.leilaoonline.com.br/lote/detalhe/35774", " PANELA DE VAPOR EM INÓX 250 LITROS")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300,00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=HYPERLINK("https://www.leilaoonline.com.br/lote/detalhe/35758", "030")</f>
      </c>
      <c r="B16" s="4" t="s">
        <f>=HYPERLINK("https://www.leilaoonline.com.br/lote/detalhe/35758", " FRESA SACORA FR-1100 - CÓD. 170")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=HYPERLINK("https://www.leilaoonline.com.br/lote/detalhe/35754", "031")</f>
      </c>
      <c r="B17" s="4" t="s">
        <f>=HYPERLINK("https://www.leilaoonline.com.br/lote/detalhe/35754", " FRESA SACORA FR-800M - CÓD. 145")</f>
      </c>
      <c r="C17" s="4" t="inlineStr">
        <is>
          <t>Não vendido</t>
        </is>
      </c>
      <c r="D17" s="4" t="inlineStr">
        <is>
          <t>8</t>
        </is>
      </c>
      <c r="E17" s="5" t="inlineStr">
        <is>
          <t>2.500,00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=HYPERLINK("https://www.leilaoonline.com.br/lote/detalhe/35794", "040")</f>
      </c>
      <c r="B18" s="4" t="s">
        <f>=HYPERLINK("https://www.leilaoonline.com.br/lote/detalhe/35794", " TANQUE RESERVATÓRIO EM AÇO INÓX 316 CAPACIDADE 1000 LITROS")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=HYPERLINK("https://www.leilaoonline.com.br/lote/detalhe/35779", "049")</f>
      </c>
      <c r="B19" s="4" t="s">
        <f>=HYPERLINK("https://www.leilaoonline.com.br/lote/detalhe/35779", " PRENSA EXCENTRICA 12 TONELADAS - COD. 162")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=HYPERLINK("https://www.leilaoonline.com.br/lote/detalhe/35783", "053")</f>
      </c>
      <c r="B20" s="4" t="s">
        <f>=HYPERLINK("https://www.leilaoonline.com.br/lote/detalhe/35783", " RESERVATÓRIO EM AÇO INÓX 316 CAPACIDADE 250 LITROS - CÓD.53")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300,00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=HYPERLINK("https://www.leilaoonline.com.br/lote/detalhe/35782", "054")</f>
      </c>
      <c r="B21" s="4" t="s">
        <f>=HYPERLINK("https://www.leilaoonline.com.br/lote/detalhe/35782", " PRENSA HIDRÁULICA 15 TONELADAS - CÓD.54")</f>
      </c>
      <c r="C21" s="4" t="inlineStr">
        <is>
          <t>Não vendido</t>
        </is>
      </c>
      <c r="D21" s="4" t="inlineStr">
        <is>
          <t>14</t>
        </is>
      </c>
      <c r="E21" s="5" t="inlineStr">
        <is>
          <t>3.750,00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=HYPERLINK("https://www.leilaoonline.com.br/lote/detalhe/35784", "055")</f>
      </c>
      <c r="B22" s="4" t="s">
        <f>=HYPERLINK("https://www.leilaoonline.com.br/lote/detalhe/35784", " PRENSA HIDRÁULICA 60 TONELADAS FALTANDO UNIDADE HIDRÁULICA - CÓD. 200")</f>
      </c>
      <c r="C22" s="4" t="inlineStr">
        <is>
          <t>Não vendido</t>
        </is>
      </c>
      <c r="D22" s="4" t="inlineStr">
        <is>
          <t>8</t>
        </is>
      </c>
      <c r="E22" s="5" t="inlineStr">
        <is>
          <t>2.250,00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=HYPERLINK("https://www.leilaoonline.com.br/lote/detalhe/35752", "059")</f>
      </c>
      <c r="B23" s="4" t="s">
        <f>=HYPERLINK("https://www.leilaoonline.com.br/lote/detalhe/35752", " FURADEIRA ROSQUEADERA MELLOMETAL - COD. 43")</f>
      </c>
      <c r="C23" s="4" t="inlineStr">
        <is>
          <t>Não vendido</t>
        </is>
      </c>
      <c r="D23" s="4" t="inlineStr">
        <is>
          <t>8</t>
        </is>
      </c>
      <c r="E23" s="5" t="inlineStr">
        <is>
          <t>1.200,00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=HYPERLINK("https://www.leilaoonline.com.br/lote/detalhe/35766", "063")</f>
      </c>
      <c r="B24" s="4" t="s">
        <f>=HYPERLINK("https://www.leilaoonline.com.br/lote/detalhe/35766", " FURADEIRA ENGRENADA - COD. 164")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1.000,00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=HYPERLINK("https://www.leilaoonline.com.br/lote/detalhe/35748", "071")</f>
      </c>
      <c r="B25" s="4" t="s">
        <f>=HYPERLINK("https://www.leilaoonline.com.br/lote/detalhe/35748", " COPIADOR - COD. 151")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=HYPERLINK("https://www.leilaoonline.com.br/lote/detalhe/35776", "082")</f>
      </c>
      <c r="B26" s="4" t="s">
        <f>=HYPERLINK("https://www.leilaoonline.com.br/lote/detalhe/35776", " POLITRIZ  - CÓD. 180")</f>
      </c>
      <c r="C26" s="4" t="inlineStr">
        <is>
          <t>Não vendido</t>
        </is>
      </c>
      <c r="D26" s="4" t="inlineStr">
        <is>
          <t>8</t>
        </is>
      </c>
      <c r="E26" s="5" t="inlineStr">
        <is>
          <t>1.200,00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=HYPERLINK("https://www.leilaoonline.com.br/lote/detalhe/35750", "092")</f>
      </c>
      <c r="B27" s="4" t="s">
        <f>=HYPERLINK("https://www.leilaoonline.com.br/lote/detalhe/35750", " COMPRESSOR WORTHINGTON 160 PÉS MERCEDES DIESEL - CÓD.92")</f>
      </c>
      <c r="C27" s="4" t="inlineStr">
        <is>
          <t>Não vendido</t>
        </is>
      </c>
      <c r="D27" s="4" t="inlineStr">
        <is>
          <t>26</t>
        </is>
      </c>
      <c r="E27" s="5" t="inlineStr">
        <is>
          <t>6.300,00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=HYPERLINK("https://www.leilaoonline.com.br/lote/detalhe/35768", "099")</f>
      </c>
      <c r="B28" s="4" t="s">
        <f>=HYPERLINK("https://www.leilaoonline.com.br/lote/detalhe/35768", " GUILHOTINA GRÁFICA FUNTIMOD")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750,00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=HYPERLINK("https://www.leilaoonline.com.br/lote/detalhe/35764", "101")</f>
      </c>
      <c r="B29" s="4" t="s">
        <f>=HYPERLINK("https://www.leilaoonline.com.br/lote/detalhe/35764", " CHILLER MECALOR 75000 KCAL")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5.000,00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=HYPERLINK("https://www.leilaoonline.com.br/lote/detalhe/36849", "107")</f>
      </c>
      <c r="B30" s="4" t="s">
        <f>=HYPERLINK("https://www.leilaoonline.com.br/lote/detalhe/36849", "BALANÇA ARJA")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=HYPERLINK("https://www.leilaoonline.com.br/lote/detalhe/36850", "108")</f>
      </c>
      <c r="B31" s="4" t="s">
        <f>=HYPERLINK("https://www.leilaoonline.com.br/lote/detalhe/36850", "CARRINHO PLATAFORMA")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150,00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=HYPERLINK("https://www.leilaoonline.com.br/lote/detalhe/35775", "109")</f>
      </c>
      <c r="B32" s="4" t="s">
        <f>=HYPERLINK("https://www.leilaoonline.com.br/lote/detalhe/35775", " MOINHO MARTELO FLOCADOR")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=HYPERLINK("https://www.leilaoonline.com.br/lote/detalhe/36851", "110")</f>
      </c>
      <c r="B33" s="4" t="s">
        <f>=HYPERLINK("https://www.leilaoonline.com.br/lote/detalhe/36851", "CARRETINHA")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200,00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=HYPERLINK("https://www.leilaoonline.com.br/lote/detalhe/36842", "111")</f>
      </c>
      <c r="B34" s="4" t="s">
        <f>=HYPERLINK("https://www.leilaoonline.com.br/lote/detalhe/36842", " EMPILHADEIRA YALE D87P 1985 4 TON DIESEL - CÓD.73")</f>
      </c>
      <c r="C34" s="4" t="inlineStr">
        <is>
          <t>Não vendido</t>
        </is>
      </c>
      <c r="D34" s="4" t="inlineStr">
        <is>
          <t>42</t>
        </is>
      </c>
      <c r="E34" s="5" t="inlineStr">
        <is>
          <t>15.000,00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=HYPERLINK("https://www.leilaoonline.com.br/lote/detalhe/35787", "113")</f>
      </c>
      <c r="B35" s="4" t="s">
        <f>=HYPERLINK("https://www.leilaoonline.com.br/lote/detalhe/35787", " TAMBOREADOR ELÉTRICO AÇO INOX 25 LITROS")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=HYPERLINK("https://www.leilaoonline.com.br/lote/detalhe/35765", "114")</f>
      </c>
      <c r="B36" s="4" t="s">
        <f>=HYPERLINK("https://www.leilaoonline.com.br/lote/detalhe/35765", " COMPACTADOR DE SOLO A GASOLINA")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=HYPERLINK("https://www.leilaoonline.com.br/lote/detalhe/36843", "117")</f>
      </c>
      <c r="B37" s="4" t="s">
        <f>=HYPERLINK("https://www.leilaoonline.com.br/lote/detalhe/36843", "CAMINHÃO; M BENZ 2013; 1980/1981; VERMELHA; DIESEL")</f>
      </c>
      <c r="C37" s="4" t="inlineStr">
        <is>
          <t>Não vendido</t>
        </is>
      </c>
      <c r="D37" s="4" t="inlineStr">
        <is>
          <t>25</t>
        </is>
      </c>
      <c r="E37" s="5" t="inlineStr">
        <is>
          <t>15.000,00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=HYPERLINK("https://www.leilaoonline.com.br/lote/detalhe/35790", "118")</f>
      </c>
      <c r="B38" s="4" t="s">
        <f>=HYPERLINK("https://www.leilaoonline.com.br/lote/detalhe/35790", " TROCADOR DE CALOR DE INOX")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=HYPERLINK("https://www.leilaoonline.com.br/lote/detalhe/36847", "119")</f>
      </c>
      <c r="B39" s="4" t="s">
        <f>=HYPERLINK("https://www.leilaoonline.com.br/lote/detalhe/36847", "PALETEIRA MANUAL RODA DUPLA PALETRANS")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=HYPERLINK("https://www.leilaoonline.com.br/lote/detalhe/36846", "120")</f>
      </c>
      <c r="B40" s="4" t="s">
        <f>=HYPERLINK("https://www.leilaoonline.com.br/lote/detalhe/36846", "PALETEIRA MANUAL RODA DUPLA PALETRANS")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=HYPERLINK("https://www.leilaoonline.com.br/lote/detalhe/35785", "121")</f>
      </c>
      <c r="B41" s="4" t="s">
        <f>=HYPERLINK("https://www.leilaoonline.com.br/lote/detalhe/35785", " ROSQUEADEIRA DE TUBOS ")</f>
      </c>
      <c r="C41" s="4" t="inlineStr">
        <is>
          <t>Não vendido</t>
        </is>
      </c>
      <c r="D41" s="4" t="inlineStr">
        <is>
          <t>3</t>
        </is>
      </c>
      <c r="E41" s="5" t="inlineStr">
        <is>
          <t>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=HYPERLINK("https://www.leilaoonline.com.br/lote/detalhe/35789", "122")</f>
      </c>
      <c r="B42" s="4" t="s">
        <f>=HYPERLINK("https://www.leilaoonline.com.br/lote/detalhe/35789", " ROSQUEADEIRA DE TUBOS 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=HYPERLINK("https://www.leilaoonline.com.br/lote/detalhe/35755", "128")</f>
      </c>
      <c r="B43" s="4" t="s">
        <f>=HYPERLINK("https://www.leilaoonline.com.br/lote/detalhe/35755", " FRESADORA UNIVERSAL TOS")</f>
      </c>
      <c r="C43" s="4" t="inlineStr">
        <is>
          <t>Não vendido</t>
        </is>
      </c>
      <c r="D43" s="4" t="inlineStr">
        <is>
          <t>8</t>
        </is>
      </c>
      <c r="E43" s="5" t="inlineStr">
        <is>
          <t>2.250,00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=HYPERLINK("https://www.leilaoonline.com.br/lote/detalhe/35761", "132")</f>
      </c>
      <c r="B44" s="4" t="s">
        <f>=HYPERLINK("https://www.leilaoonline.com.br/lote/detalhe/35761", " FURADEIRA RADIAL ASOUITH")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1.250,00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=HYPERLINK("https://www.leilaoonline.com.br/lote/detalhe/35760", "137")</f>
      </c>
      <c r="B45" s="4" t="s">
        <f>=HYPERLINK("https://www.leilaoonline.com.br/lote/detalhe/35760", " LAVADORA DE PEÇA EUROJIM GUIDON AÇO INOX - CÓD.137")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=HYPERLINK("https://www.leilaoonline.com.br/lote/detalhe/35791", "152")</f>
      </c>
      <c r="B46" s="4" t="s">
        <f>=HYPERLINK("https://www.leilaoonline.com.br/lote/detalhe/35791", " TUPIA PARA MADEIRA FAMAG ")</f>
      </c>
      <c r="C46" s="4" t="inlineStr">
        <is>
          <t>Vendido</t>
        </is>
      </c>
      <c r="D46" s="4" t="inlineStr">
        <is>
          <t>12</t>
        </is>
      </c>
      <c r="E46" s="5" t="inlineStr">
        <is>
          <t>1.400,00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=HYPERLINK("https://www.leilaoonline.com.br/lote/detalhe/35756", "156")</f>
      </c>
      <c r="B47" s="4" t="s">
        <f>=HYPERLINK("https://www.leilaoonline.com.br/lote/detalhe/35756", " GUINDALTO MUNCK 5 TONELADAS")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1.250,00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=HYPERLINK("https://www.leilaoonline.com.br/lote/detalhe/35759", "157")</f>
      </c>
      <c r="B48" s="4" t="s">
        <f>=HYPERLINK("https://www.leilaoonline.com.br/lote/detalhe/35759", " CARRINHO HIDRÁULICO DE ELEVAÇÃO - CÓD.157")</f>
      </c>
      <c r="C48" s="4" t="inlineStr">
        <is>
          <t>Não vendido</t>
        </is>
      </c>
      <c r="D48" s="4" t="inlineStr">
        <is>
          <t>6</t>
        </is>
      </c>
      <c r="E48" s="5" t="inlineStr">
        <is>
          <t>800,00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=HYPERLINK("https://www.leilaoonline.com.br/lote/detalhe/35769", "164")</f>
      </c>
      <c r="B49" s="4" t="s">
        <f>=HYPERLINK("https://www.leilaoonline.com.br/lote/detalhe/35769", " GERADOR 5KVA NO ESTADO")</f>
      </c>
      <c r="C49" s="4" t="inlineStr">
        <is>
          <t>Vendido</t>
        </is>
      </c>
      <c r="D49" s="4" t="inlineStr">
        <is>
          <t>4</t>
        </is>
      </c>
      <c r="E49" s="5" t="inlineStr">
        <is>
          <t>600,00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=HYPERLINK("https://www.leilaoonline.com.br/lote/detalhe/35770", "179")</f>
      </c>
      <c r="B50" s="4" t="s">
        <f>=HYPERLINK("https://www.leilaoonline.com.br/lote/detalhe/35770", " LAVADORA SECADORA")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=HYPERLINK("https://www.leilaoonline.com.br/lote/detalhe/35773", "180")</f>
      </c>
      <c r="B51" s="4" t="s">
        <f>=HYPERLINK("https://www.leilaoonline.com.br/lote/detalhe/35773", " PALETEIRA EMPILHADEIRA ELÉTRICA AMEISE EJC- CÓD.119")</f>
      </c>
      <c r="C51" s="4" t="inlineStr">
        <is>
          <t>Não vendido</t>
        </is>
      </c>
      <c r="D51" s="4" t="inlineStr">
        <is>
          <t>8</t>
        </is>
      </c>
      <c r="E51" s="5" t="inlineStr">
        <is>
          <t>3.000,00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=HYPERLINK("https://www.leilaoonline.com.br/lote/detalhe/35777", "191")</f>
      </c>
      <c r="B52" s="4" t="s">
        <f>=HYPERLINK("https://www.leilaoonline.com.br/lote/detalhe/35777", " PÓRTICO")</f>
      </c>
      <c r="C52" s="4" t="inlineStr">
        <is>
          <t>Não vendido</t>
        </is>
      </c>
      <c r="D52" s="4" t="inlineStr">
        <is>
          <t>13</t>
        </is>
      </c>
      <c r="E52" s="5" t="inlineStr">
        <is>
          <t>1.700,00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=HYPERLINK("https://www.leilaoonline.com.br/lote/detalhe/35788", "195")</f>
      </c>
      <c r="B53" s="4" t="s">
        <f>=HYPERLINK("https://www.leilaoonline.com.br/lote/detalhe/35788", " TORRE DE RESFRIAMENTO ALPINA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=HYPERLINK("https://www.leilaoonline.com.br/lote/detalhe/35767", "202")</f>
      </c>
      <c r="B54" s="4" t="s">
        <f>=HYPERLINK("https://www.leilaoonline.com.br/lote/detalhe/35767", " COMPRESSOR PRIMÁX 40 PÉS NO TEMPO")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700,00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=HYPERLINK("https://www.leilaoonline.com.br/lote/detalhe/35751", "203")</f>
      </c>
      <c r="B55" s="4" t="s">
        <f>=HYPERLINK("https://www.leilaoonline.com.br/lote/detalhe/35751", " COMPRESSOR PRIMÁX 40 PÉS S/ MOTOR NO TEMPO")</f>
      </c>
      <c r="C55" s="4" t="inlineStr">
        <is>
          <t>Não vendido</t>
        </is>
      </c>
      <c r="D55" s="4" t="inlineStr">
        <is>
          <t>3</t>
        </is>
      </c>
      <c r="E55" s="5" t="inlineStr">
        <is>
          <t>700,00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=HYPERLINK("https://www.leilaoonline.com.br/lote/detalhe/36845", "213")</f>
      </c>
      <c r="B56" s="4" t="s">
        <f>=HYPERLINK("https://www.leilaoonline.com.br/lote/detalhe/36845", "REBOQUE  SANVAS BAÚ, ANO 1976")</f>
      </c>
      <c r="C56" s="4" t="inlineStr">
        <is>
          <t>Não vendido</t>
        </is>
      </c>
      <c r="D56" s="4" t="inlineStr">
        <is>
          <t>20</t>
        </is>
      </c>
      <c r="E56" s="5" t="inlineStr">
        <is>
          <t>2.400,00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=HYPERLINK("https://www.leilaoonline.com.br/lote/detalhe/36844", "214")</f>
      </c>
      <c r="B57" s="4" t="s">
        <f>=HYPERLINK("https://www.leilaoonline.com.br/lote/detalhe/36844", "TANQUE CAP.1.200lts C/ CARRETA")</f>
      </c>
      <c r="C57" s="4" t="inlineStr">
        <is>
          <t>Vendido</t>
        </is>
      </c>
      <c r="D57" s="4" t="inlineStr">
        <is>
          <t>9</t>
        </is>
      </c>
      <c r="E57" s="5" t="inlineStr">
        <is>
          <t>1.350,00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=HYPERLINK("https://www.leilaoonline.com.br/lote/detalhe/35753", "223")</f>
      </c>
      <c r="B58" s="4" t="s">
        <f>=HYPERLINK("https://www.leilaoonline.com.br/lote/detalhe/35753", " LAMINADOR - CÓD.223")</f>
      </c>
      <c r="C58" s="4" t="inlineStr">
        <is>
          <t>Não vendido</t>
        </is>
      </c>
      <c r="D58" s="4" t="inlineStr">
        <is>
          <t>8</t>
        </is>
      </c>
      <c r="E58" s="5" t="inlineStr">
        <is>
          <t>1.200,00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=HYPERLINK("https://www.leilaoonline.com.br/lote/detalhe/35771", "234")</f>
      </c>
      <c r="B59" s="4" t="s">
        <f>=HYPERLINK("https://www.leilaoonline.com.br/lote/detalhe/35771", " MINI TRATOR DUMPER GAMMA COBRA 850AC, 2008")</f>
      </c>
      <c r="C59" s="4" t="inlineStr">
        <is>
          <t>Vendido</t>
        </is>
      </c>
      <c r="D59" s="4" t="inlineStr">
        <is>
          <t>36</t>
        </is>
      </c>
      <c r="E59" s="5" t="inlineStr">
        <is>
          <t>11.450,00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=HYPERLINK("https://www.leilaoonline.com.br/lote/detalhe/35747", "262")</f>
      </c>
      <c r="B60" s="4" t="s">
        <f>=HYPERLINK("https://www.leilaoonline.com.br/lote/detalhe/35747", " ASPIRADOR INDÚSTRIAL -CÓD.262")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=HYPERLINK("https://www.leilaoonline.com.br/lote/detalhe/35749", "274")</f>
      </c>
      <c r="B61" s="4" t="s">
        <f>=HYPERLINK("https://www.leilaoonline.com.br/lote/detalhe/35749", " BATEDOR PLANETARIA DE INÓX USIRAM-CÓD.274")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=HYPERLINK("https://www.leilaoonline.com.br/lote/detalhe/35786", "300")</f>
      </c>
      <c r="B62" s="4" t="s">
        <f>=HYPERLINK("https://www.leilaoonline.com.br/lote/detalhe/35786", " UNIDADE HIDRÁULICA RACINE")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600,00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=HYPERLINK("https://www.leilaoonline.com.br/lote/detalhe/35763", "351")</f>
      </c>
      <c r="B63" s="4" t="s">
        <f>=HYPERLINK("https://www.leilaoonline.com.br/lote/detalhe/35763", " ESTEIRA TRANSPORTADORA(1 UNIDADE) - CÓD.351")</f>
      </c>
      <c r="C63" s="4" t="inlineStr">
        <is>
          <t>Não vendido</t>
        </is>
      </c>
      <c r="D63" s="4" t="inlineStr">
        <is>
          <t>12</t>
        </is>
      </c>
      <c r="E63" s="5" t="inlineStr">
        <is>
          <t>1.600,00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=HYPERLINK("https://www.leilaoonline.com.br/lote/detalhe/35780", "357")</f>
      </c>
      <c r="B64" s="4" t="s">
        <f>=HYPERLINK("https://www.leilaoonline.com.br/lote/detalhe/35780", " PRENSA DE FRICÇÃO-CÓD.357")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750,00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=HYPERLINK("https://www.leilaoonline.com.br/lote/detalhe/35793", "368")</f>
      </c>
      <c r="B65" s="4" t="s">
        <f>=HYPERLINK("https://www.leilaoonline.com.br/lote/detalhe/35793", " TUPIA - CÓD.368")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2026-08-06T04:22:21.00Z</dcterms:created>
  <dc:creator>Tellks Tecnologia</dc:creator>
  <cp:revision>0</cp:revision>
</cp:coreProperties>
</file>