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JOHN DEERE  -  VEÍCULOS - UTILITÁRIOS  -  MOTOS HONDA NXR  - 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=HYPERLINK("https://www.leilaoonline.com.br/lote/detalhe/37001", "3765")</f>
      </c>
      <c r="B11" s="4" t="s">
        <f>=HYPERLINK("https://www.leilaoonline.com.br/lote/detalhe/37001", " TRATOR VALTRA BM 125i GII, ANO 2010, EQP. 30058, LOC. JOÃO PINHEIRO -MG")</f>
      </c>
      <c r="C11" s="4" t="inlineStr">
        <is>
          <t>Vendido</t>
        </is>
      </c>
      <c r="D11" s="4" t="inlineStr">
        <is>
          <t>64</t>
        </is>
      </c>
      <c r="E11" s="5" t="inlineStr">
        <is>
          <t>48.000,00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=HYPERLINK("https://www.leilaoonline.com.br/lote/detalhe/36994", "3766")</f>
      </c>
      <c r="B12" s="4" t="s">
        <f>=HYPERLINK("https://www.leilaoonline.com.br/lote/detalhe/36994", " TRATOR JOHN DEERE 7715, ANO 2010, EQP. 30032, LOC. JOÃO PINHEIRO -MG")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=HYPERLINK("https://www.leilaoonline.com.br/lote/detalhe/36997", "3767")</f>
      </c>
      <c r="B13" s="4" t="s">
        <f>=HYPERLINK("https://www.leilaoonline.com.br/lote/detalhe/36997", " TRATOR JOHN DEERE 7715, ANO 2010, EQP. 30024, LOC. JOÃO PINHEIRO -MG")</f>
      </c>
      <c r="C13" s="4" t="inlineStr">
        <is>
          <t>Vendido</t>
        </is>
      </c>
      <c r="D13" s="4" t="inlineStr">
        <is>
          <t>40</t>
        </is>
      </c>
      <c r="E13" s="5" t="inlineStr">
        <is>
          <t>15.000,00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=HYPERLINK("https://www.leilaoonline.com.br/lote/detalhe/37000", "3768")</f>
      </c>
      <c r="B14" s="4" t="s">
        <f>=HYPERLINK("https://www.leilaoonline.com.br/lote/detalhe/37000", " TRATOR JOHN DEERE 7715, ANO 2010, EQP. 30042, LOC. JOÃO PINHEIRO -MG")</f>
      </c>
      <c r="C14" s="4" t="inlineStr">
        <is>
          <t>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=HYPERLINK("https://www.leilaoonline.com.br/lote/detalhe/36989", "3769")</f>
      </c>
      <c r="B15" s="4" t="s">
        <f>=HYPERLINK("https://www.leilaoonline.com.br/lote/detalhe/36989", " TRATOR JOHN DEERE 7715, ANO 2010, EQP. 30026, LOC. JOÃO PINHEIRO -MG")</f>
      </c>
      <c r="C15" s="4" t="inlineStr">
        <is>
          <t>Vendido</t>
        </is>
      </c>
      <c r="D15" s="4" t="inlineStr">
        <is>
          <t>121</t>
        </is>
      </c>
      <c r="E15" s="5" t="inlineStr">
        <is>
          <t>35.250,00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=HYPERLINK("https://www.leilaoonline.com.br/lote/detalhe/37015", "3770")</f>
      </c>
      <c r="B16" s="4" t="s">
        <f>=HYPERLINK("https://www.leilaoonline.com.br/lote/detalhe/37015", "  PLANTADORA CANA PICADA PCP 6000, DMB, ANO 2008, EQP. 80004, LOC.  LOC. JOÃO PINHEIRO -MG LOC. JOÃO PINHEIRO -MG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=HYPERLINK("https://www.leilaoonline.com.br/lote/detalhe/37003", "3771")</f>
      </c>
      <c r="B17" s="4" t="s">
        <f>=HYPERLINK("https://www.leilaoonline.com.br/lote/detalhe/37003", " COLHEDORA JOHN DEERE 3520,ANO 2010, EQP. 40013,  LOC. JOÃO PINHEIRO -MG")</f>
      </c>
      <c r="C17" s="4" t="inlineStr">
        <is>
          <t>Vendido</t>
        </is>
      </c>
      <c r="D17" s="4" t="inlineStr">
        <is>
          <t>38</t>
        </is>
      </c>
      <c r="E17" s="5" t="inlineStr">
        <is>
          <t>30.750,00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=HYPERLINK("https://www.leilaoonline.com.br/lote/detalhe/37014", "3772")</f>
      </c>
      <c r="B18" s="4" t="s">
        <f>=HYPERLINK("https://www.leilaoonline.com.br/lote/detalhe/37014", "  PLANTADORA CANA PICADA PCP 6000, DMB, ANO 2009, EQP. 80007, LOC. JOÃO PINHEIRO -MG LOC. JOÃO PINHEIRO -MG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=HYPERLINK("https://www.leilaoonline.com.br/lote/detalhe/37008", "3773")</f>
      </c>
      <c r="B19" s="4" t="s">
        <f>=HYPERLINK("https://www.leilaoonline.com.br/lote/detalhe/37008", " REBOQUE DOLLY TRANS CANA RODOLINEA, ANO 2011/2011,EQP.50137, LOC. JOÃO PINHEIRO -MG")</f>
      </c>
      <c r="C19" s="4" t="inlineStr">
        <is>
          <t>Vendido</t>
        </is>
      </c>
      <c r="D19" s="4" t="inlineStr">
        <is>
          <t>5</t>
        </is>
      </c>
      <c r="E19" s="5" t="inlineStr">
        <is>
          <t>1.750,00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=HYPERLINK("https://www.leilaoonline.com.br/lote/detalhe/37011", "4829")</f>
      </c>
      <c r="B20" s="4" t="s">
        <f>=HYPERLINK("https://www.leilaoonline.com.br/lote/detalhe/37011", " SEMI REBOQUE GUERRA 2 EIXOS , TANQUE, ANO 1996/1997, EQP. 50167, LOC. JOÃO PINHEIRO -MG")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=HYPERLINK("https://www.leilaoonline.com.br/lote/detalhe/36990", "5613")</f>
      </c>
      <c r="B21" s="4" t="s">
        <f>=HYPERLINK("https://www.leilaoonline.com.br/lote/detalhe/36990", " FIAT STRADA CD 1.4 WKG, ANO 2015/2015, EQP. 11063, LOC. JOÃO PINHEIRO -MG")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16.750,00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=HYPERLINK("https://www.leilaoonline.com.br/lote/detalhe/36982", "13064")</f>
      </c>
      <c r="B22" s="4" t="s">
        <f>=HYPERLINK("https://www.leilaoonline.com.br/lote/detalhe/36982", " TOYOTA BANDEIRANTE, ANO 1989/1989, EQP.11059, LOC. JOÃO PINHEIRO -MG")</f>
      </c>
      <c r="C22" s="4" t="inlineStr">
        <is>
          <t>Vendido</t>
        </is>
      </c>
      <c r="D22" s="4" t="inlineStr">
        <is>
          <t>22</t>
        </is>
      </c>
      <c r="E22" s="5" t="inlineStr">
        <is>
          <t>18.550,00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=HYPERLINK("https://www.leilaoonline.com.br/lote/detalhe/36983", "13065")</f>
      </c>
      <c r="B23" s="4" t="s">
        <f>=HYPERLINK("https://www.leilaoonline.com.br/lote/detalhe/36983", " FIAT STRADA CD 1.4 WKG, ANO 2015/2016, EQP. 11078, LOC. JOÃO PINHEIRO -MG")</f>
      </c>
      <c r="C23" s="4" t="inlineStr">
        <is>
          <t>Vendido</t>
        </is>
      </c>
      <c r="D23" s="4" t="inlineStr">
        <is>
          <t>14</t>
        </is>
      </c>
      <c r="E23" s="5" t="inlineStr">
        <is>
          <t>14.800,00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=HYPERLINK("https://www.leilaoonline.com.br/lote/detalhe/36985", "13066")</f>
      </c>
      <c r="B24" s="4" t="s">
        <f>=HYPERLINK("https://www.leilaoonline.com.br/lote/detalhe/36985", " FIAT WEEKEND ADV 1.8 LOCK, ANO 2015/2015, EQP.11084, LOC. JOÃO PINHEIRO -MG")</f>
      </c>
      <c r="C24" s="4" t="inlineStr">
        <is>
          <t>Vendido</t>
        </is>
      </c>
      <c r="D24" s="4" t="inlineStr">
        <is>
          <t>25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=HYPERLINK("https://www.leilaoonline.com.br/lote/detalhe/36998", "13068")</f>
      </c>
      <c r="B25" s="4" t="s">
        <f>=HYPERLINK("https://www.leilaoonline.com.br/lote/detalhe/36998", " FIAT PALIO FIRE WAY 1.0, ANO 2015/2015, EQP.11086,  LOC. JOÃO PINHEIRO -MG")</f>
      </c>
      <c r="C25" s="4" t="inlineStr">
        <is>
          <t>Vendido</t>
        </is>
      </c>
      <c r="D25" s="4" t="inlineStr">
        <is>
          <t>20</t>
        </is>
      </c>
      <c r="E25" s="5" t="inlineStr">
        <is>
          <t>13.650,00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=HYPERLINK("https://www.leilaoonline.com.br/lote/detalhe/36988", "13069")</f>
      </c>
      <c r="B26" s="4" t="s">
        <f>=HYPERLINK("https://www.leilaoonline.com.br/lote/detalhe/36988", " HONDA NXR BROS 150, ANO 2012/2012,EQP. 100187, LOC. JOÃO PINHEIRO -MG")</f>
      </c>
      <c r="C26" s="4" t="inlineStr">
        <is>
          <t>Vendido</t>
        </is>
      </c>
      <c r="D26" s="4" t="inlineStr">
        <is>
          <t>7</t>
        </is>
      </c>
      <c r="E26" s="5" t="inlineStr">
        <is>
          <t>2.350,00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=HYPERLINK("https://www.leilaoonline.com.br/lote/detalhe/36993", "13070")</f>
      </c>
      <c r="B27" s="4" t="s">
        <f>=HYPERLINK("https://www.leilaoonline.com.br/lote/detalhe/36993", " HONDA NXR  BROS 150, ANO 2011/2011, EQP. 10079, LOC. JOÃO PINHEIRO -MG")</f>
      </c>
      <c r="C27" s="4" t="inlineStr">
        <is>
          <t>Vendido</t>
        </is>
      </c>
      <c r="D27" s="4" t="inlineStr">
        <is>
          <t>7</t>
        </is>
      </c>
      <c r="E27" s="5" t="inlineStr">
        <is>
          <t>2.350,00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=HYPERLINK("https://www.leilaoonline.com.br/lote/detalhe/36984", "13071")</f>
      </c>
      <c r="B28" s="4" t="s">
        <f>=HYPERLINK("https://www.leilaoonline.com.br/lote/detalhe/36984", " HONDA NXR  BROS 150, ANO 2013/2013, EQP.10098, LOC. JOÃO PINHEIRO -MG")</f>
      </c>
      <c r="C28" s="4" t="inlineStr">
        <is>
          <t>Vendido</t>
        </is>
      </c>
      <c r="D28" s="4" t="inlineStr">
        <is>
          <t>6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=HYPERLINK("https://www.leilaoonline.com.br/lote/detalhe/36999", "14006")</f>
      </c>
      <c r="B29" s="4" t="s">
        <f>=HYPERLINK("https://www.leilaoonline.com.br/lote/detalhe/36999", " HONDA NXR BROS 150, ANO 2012/2012, EQP. 10093, LOC. JOÃO PINHEIRO -MG")</f>
      </c>
      <c r="C29" s="4" t="inlineStr">
        <is>
          <t>Vendido</t>
        </is>
      </c>
      <c r="D29" s="4" t="inlineStr">
        <is>
          <t>6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=HYPERLINK("https://www.leilaoonline.com.br/lote/detalhe/36992", "14007")</f>
      </c>
      <c r="B30" s="4" t="s">
        <f>=HYPERLINK("https://www.leilaoonline.com.br/lote/detalhe/36992", " HONDA NXR BROS 150, ANO 2014/2014, EQP. 10113 ,LOC. JOÃO PINHEIRO -MG")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=HYPERLINK("https://www.leilaoonline.com.br/lote/detalhe/36996", "14008")</f>
      </c>
      <c r="B31" s="4" t="s">
        <f>=HYPERLINK("https://www.leilaoonline.com.br/lote/detalhe/36996", " HONDA NXR BROS 150, ANO 2014/2014, EQP.10115, LOC.  JOÃO PINHEIRO -MG")</f>
      </c>
      <c r="C31" s="4" t="inlineStr">
        <is>
          <t>Vendido</t>
        </is>
      </c>
      <c r="D31" s="4" t="inlineStr">
        <is>
          <t>4</t>
        </is>
      </c>
      <c r="E31" s="5" t="inlineStr">
        <is>
          <t>1.750,00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=HYPERLINK("https://www.leilaoonline.com.br/lote/detalhe/36991", "14017")</f>
      </c>
      <c r="B32" s="4" t="s">
        <f>=HYPERLINK("https://www.leilaoonline.com.br/lote/detalhe/36991", " HONDA NXR BROS 150, ANO 2014/2014, EQP. 10110,  LOC. JOÃO PINHEIRO -MG")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=HYPERLINK("https://www.leilaoonline.com.br/lote/detalhe/37012", "14018")</f>
      </c>
      <c r="B33" s="4" t="s">
        <f>=HYPERLINK("https://www.leilaoonline.com.br/lote/detalhe/37012", " HONDA NXR  BROS 150, ANO 2012/2012, EQP. 10091, LOC. JOÃO PINHEIRO -MG")</f>
      </c>
      <c r="C33" s="4" t="inlineStr">
        <is>
          <t>Vendido</t>
        </is>
      </c>
      <c r="D33" s="4" t="inlineStr">
        <is>
          <t>6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=HYPERLINK("https://www.leilaoonline.com.br/lote/detalhe/37002", "14023")</f>
      </c>
      <c r="B34" s="4" t="s">
        <f>=HYPERLINK("https://www.leilaoonline.com.br/lote/detalhe/37002", " COLHEDORA JOHN DEERE 3520,ANO 2010, EQP. 40011,  LOC. JOÃO PINHEIRO -MG")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=HYPERLINK("https://www.leilaoonline.com.br/lote/detalhe/36987", "14024")</f>
      </c>
      <c r="B35" s="4" t="s">
        <f>=HYPERLINK("https://www.leilaoonline.com.br/lote/detalhe/36987", " TRATOR JOHN DEERE 7715, ANO 2010, EQP. 30022, LOC. JOÃO PINHEIRO -MG")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=HYPERLINK("https://www.leilaoonline.com.br/lote/detalhe/37013", "14025")</f>
      </c>
      <c r="B36" s="4" t="s">
        <f>=HYPERLINK("https://www.leilaoonline.com.br/lote/detalhe/37013", " SUBSOLADOR ASTMATIC 450 TATU MARCHESAN, ANO 2008, EQP.60015, LOC.JOÃO PINHEIRO -MG LOC. JOÃO PINHEIRO -MG")</f>
      </c>
      <c r="C36" s="4" t="inlineStr">
        <is>
          <t>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=HYPERLINK("https://www.leilaoonline.com.br/lote/detalhe/37010", "14026")</f>
      </c>
      <c r="B37" s="4" t="s">
        <f>=HYPERLINK("https://www.leilaoonline.com.br/lote/detalhe/37010", "  SEMI REBOQUE RANDON , TANQUE, ANO 1990/1990, EQP. 50200, LOC. JOÃO PINHEIRO -MG")</f>
      </c>
      <c r="C37" s="4" t="inlineStr">
        <is>
          <t>Vendido</t>
        </is>
      </c>
      <c r="D37" s="4" t="inlineStr">
        <is>
          <t>1</t>
        </is>
      </c>
      <c r="E37" s="5" t="inlineStr">
        <is>
          <t>3.250,00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=HYPERLINK("https://www.leilaoonline.com.br/lote/detalhe/37009", "14027")</f>
      </c>
      <c r="B38" s="4" t="s">
        <f>=HYPERLINK("https://www.leilaoonline.com.br/lote/detalhe/37009", "  SEMI REBOQUE RANDON , TANQUE, ANO 1994/1994, EQP. 50199, LOC. JOÃO PINHEIRO -MG")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=HYPERLINK("https://www.leilaoonline.com.br/lote/detalhe/37006", "14028")</f>
      </c>
      <c r="B39" s="4" t="s">
        <f>=HYPERLINK("https://www.leilaoonline.com.br/lote/detalhe/37006", "  SEMI REBOQUE SRTQL3E GOTTI , TANQUE, ANO 2000/2000, EQP. 50162, LOC. JOÃO PINHEIRO -MG")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=HYPERLINK("https://www.leilaoonline.com.br/lote/detalhe/37007", "14029")</f>
      </c>
      <c r="B40" s="4" t="s">
        <f>=HYPERLINK("https://www.leilaoonline.com.br/lote/detalhe/37007", "  SEMI REBOQUE SRTQL3E GOTTI , TANQUE, ANO 2000/2000, EQP. 50161, LOC. JOÃO PINHEIRO -MG")</f>
      </c>
      <c r="C40" s="4" t="inlineStr">
        <is>
          <t>Vendido</t>
        </is>
      </c>
      <c r="D40" s="4" t="inlineStr">
        <is>
          <t>1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=HYPERLINK("https://www.leilaoonline.com.br/lote/detalhe/36995", "14030")</f>
      </c>
      <c r="B41" s="4" t="s">
        <f>=HYPERLINK("https://www.leilaoonline.com.br/lote/detalhe/36995", " TRATOR JOHN DEERE 7715, ANO 2010, EQP. 30036, LOC. JOÃO PINHEIRO -MG")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=HYPERLINK("https://www.leilaoonline.com.br/lote/detalhe/36986", "14031")</f>
      </c>
      <c r="B42" s="4" t="s">
        <f>=HYPERLINK("https://www.leilaoonline.com.br/lote/detalhe/36986", " TRATOR JOHN DEERE 7715, ANO 2010, EQP. 30038, LOC. JOÃO PINHEIRO -MG")</f>
      </c>
      <c r="C42" s="4" t="inlineStr">
        <is>
          <t>Vendido</t>
        </is>
      </c>
      <c r="D42" s="4" t="inlineStr">
        <is>
          <t>1</t>
        </is>
      </c>
      <c r="E42" s="5" t="inlineStr">
        <is>
          <t>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=HYPERLINK("https://www.leilaoonline.com.br/lote/detalhe/37005", "14032")</f>
      </c>
      <c r="B43" s="4" t="s">
        <f>=HYPERLINK("https://www.leilaoonline.com.br/lote/detalhe/37005", " REBOQUE DOLLY TRANS CANA SANTA IZABEL, ANO 2009/2010,EQP.50079, LOC. JOÃO PINHEIRO -MG")</f>
      </c>
      <c r="C43" s="4" t="inlineStr">
        <is>
          <t>Vendido</t>
        </is>
      </c>
      <c r="D43" s="4" t="inlineStr">
        <is>
          <t>8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=HYPERLINK("https://www.leilaoonline.com.br/lote/detalhe/37004", "14033")</f>
      </c>
      <c r="B44" s="4" t="s">
        <f>=HYPERLINK("https://www.leilaoonline.com.br/lote/detalhe/37004", " COLHEDORA JOHN DEERE 3520,ANO 2010, EQP. 40016,  LOC. JOÃO PINHEIRO -MG")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=HYPERLINK("https://www.leilaoonline.com.br/lote/detalhe/37016", "14096")</f>
      </c>
      <c r="B45" s="4" t="s">
        <f>=HYPERLINK("https://www.leilaoonline.com.br/lote/detalhe/37016", " FIAT DOBLO ATTRACTIVE 1.4, ANO 2015/2015, EQP. 11092, LOC. JOÃO PINHEIRO -MG")</f>
      </c>
      <c r="C45" s="4" t="inlineStr">
        <is>
          <t>Vendido</t>
        </is>
      </c>
      <c r="D45" s="4" t="inlineStr">
        <is>
          <t>24</t>
        </is>
      </c>
      <c r="E45" s="5" t="inlineStr">
        <is>
          <t>18.750,00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=HYPERLINK("https://www.leilaoonline.com.br/lote/detalhe/37017", "14097")</f>
      </c>
      <c r="B46" s="4" t="s">
        <f>=HYPERLINK("https://www.leilaoonline.com.br/lote/detalhe/37017", "  SEMI REBOQUE RANDON 3E , TANQUE, ANO 1994/1994, EQP. 50166, LOC. JOÃO PINHEIRO -MG")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2026-05-01T11:40:57.00Z</dcterms:created>
  <dc:creator>Tellks Tecnologia</dc:creator>
  <cp:revision>0</cp:revision>
</cp:coreProperties>
</file>