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3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24 Caminhões • MBenz 1113, 1313, 1518, 1516, 1718, 1929, 1933, 2013 • Volvo NL 10 340 e Ou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12/03/2020 11:30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Eduardo Jordao Boyadjian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=HYPERLINK("https://www.leilaoonline.com.br/lote/detalhe/43746", "13046")</f>
      </c>
      <c r="B11" s="4" t="s">
        <f>=HYPERLINK("https://www.leilaoonline.com.br/lote/detalhe/43746", "MB L 1518 6X2 3 EIXOS, ANO 1988, COR BEGE - (veja especificações)")</f>
      </c>
      <c r="C11" s="4" t="inlineStr">
        <is>
          <t>Não vendido</t>
        </is>
      </c>
      <c r="D11" s="4" t="inlineStr">
        <is>
          <t>59</t>
        </is>
      </c>
      <c r="E11" s="5" t="inlineStr">
        <is>
          <t>22.000,00</t>
        </is>
      </c>
      <c r="F11" s="4" t="inlineStr">
        <is>
          <t>250.00</t>
        </is>
      </c>
    </row>
    <row collapsed="false" customFormat="false" customHeight="false" hidden="false" ht="12.1" outlineLevel="0" r="12">
      <c r="A12" s="5" t="s">
        <f>=HYPERLINK("https://www.leilaoonline.com.br/lote/detalhe/43747", "13047")</f>
      </c>
      <c r="B12" s="4" t="s">
        <f>=HYPERLINK("https://www.leilaoonline.com.br/lote/detalhe/43747", "MB L 1516 6X2 3 EIXOS, ANO 1975, COR AMARELA (veja especificações)LOC. SÃO BERNARDO")</f>
      </c>
      <c r="C12" s="4" t="inlineStr">
        <is>
          <t>Vendido</t>
        </is>
      </c>
      <c r="D12" s="4" t="inlineStr">
        <is>
          <t>29</t>
        </is>
      </c>
      <c r="E12" s="5" t="inlineStr">
        <is>
          <t>21.000,00</t>
        </is>
      </c>
      <c r="F12" s="4" t="inlineStr">
        <is>
          <t>250.00</t>
        </is>
      </c>
    </row>
    <row collapsed="false" customFormat="false" customHeight="false" hidden="false" ht="12.1" outlineLevel="0" r="13">
      <c r="A13" s="5" t="s">
        <f>=HYPERLINK("https://www.leilaoonline.com.br/lote/detalhe/43748", "13048")</f>
      </c>
      <c r="B13" s="4" t="s">
        <f>=HYPERLINK("https://www.leilaoonline.com.br/lote/detalhe/43748", "MB CARA CHATA 1718 6X2, ANO 1991 COR AZUL - (veja especificações) LOC. SÃO BERNARDO")</f>
      </c>
      <c r="C13" s="4" t="inlineStr">
        <is>
          <t>Vendido</t>
        </is>
      </c>
      <c r="D13" s="4" t="inlineStr">
        <is>
          <t>58</t>
        </is>
      </c>
      <c r="E13" s="5" t="inlineStr">
        <is>
          <t>31.250,00</t>
        </is>
      </c>
      <c r="F13" s="4" t="inlineStr">
        <is>
          <t>250.00</t>
        </is>
      </c>
    </row>
    <row collapsed="false" customFormat="false" customHeight="false" hidden="false" ht="12.1" outlineLevel="0" r="14">
      <c r="A14" s="5" t="s">
        <f>=HYPERLINK("https://www.leilaoonline.com.br/lote/detalhe/43749", "13049")</f>
      </c>
      <c r="B14" s="4" t="s">
        <f>=HYPERLINK("https://www.leilaoonline.com.br/lote/detalhe/43749", "VOLVO NL 12 360 TB IC 4X2, ANO 1993, COR BRANCA - (veja especificações)")</f>
      </c>
      <c r="C14" s="4" t="inlineStr">
        <is>
          <t>Não vendido</t>
        </is>
      </c>
      <c r="D14" s="4" t="inlineStr">
        <is>
          <t>0</t>
        </is>
      </c>
      <c r="E14" s="5" t="inlineStr">
        <is>
          <t>20.000,00</t>
        </is>
      </c>
      <c r="F14" s="4" t="inlineStr">
        <is>
          <t>250.00</t>
        </is>
      </c>
    </row>
    <row collapsed="false" customFormat="false" customHeight="false" hidden="false" ht="12.1" outlineLevel="0" r="15">
      <c r="A15" s="5" t="s">
        <f>=HYPERLINK("https://www.leilaoonline.com.br/lote/detalhe/43751", "13050")</f>
      </c>
      <c r="B15" s="4" t="s">
        <f>=HYPERLINK("https://www.leilaoonline.com.br/lote/detalhe/43751", "MB L 1518 6X2 3 EIXOS, ANO 1988 COR AZUL (veja especificações)")</f>
      </c>
      <c r="C15" s="4" t="inlineStr">
        <is>
          <t>Não vendido</t>
        </is>
      </c>
      <c r="D15" s="4" t="inlineStr">
        <is>
          <t>83</t>
        </is>
      </c>
      <c r="E15" s="5" t="inlineStr">
        <is>
          <t>41.250,00</t>
        </is>
      </c>
      <c r="F15" s="4" t="inlineStr">
        <is>
          <t>250.00</t>
        </is>
      </c>
    </row>
    <row collapsed="false" customFormat="false" customHeight="false" hidden="false" ht="12.1" outlineLevel="0" r="16">
      <c r="A16" s="5" t="s">
        <f>=HYPERLINK("https://www.leilaoonline.com.br/lote/detalhe/43752", "13051")</f>
      </c>
      <c r="B16" s="4" t="s">
        <f>=HYPERLINK("https://www.leilaoonline.com.br/lote/detalhe/43752", "MB L 1313 6X2 3 EIXOS, ANO 1981 COR VERMELHA (veja especificações)")</f>
      </c>
      <c r="C16" s="4" t="inlineStr">
        <is>
          <t>Não vendido</t>
        </is>
      </c>
      <c r="D16" s="4" t="inlineStr">
        <is>
          <t>13</t>
        </is>
      </c>
      <c r="E16" s="5" t="inlineStr">
        <is>
          <t>12.500,00</t>
        </is>
      </c>
      <c r="F16" s="4" t="inlineStr">
        <is>
          <t>250.00</t>
        </is>
      </c>
    </row>
    <row collapsed="false" customFormat="false" customHeight="false" hidden="false" ht="12.1" outlineLevel="0" r="17">
      <c r="A17" s="5" t="s">
        <f>=HYPERLINK("https://www.leilaoonline.com.br/lote/detalhe/43753", "13052")</f>
      </c>
      <c r="B17" s="4" t="s">
        <f>=HYPERLINK("https://www.leilaoonline.com.br/lote/detalhe/43753", "MB L 2013 6X2 3 EIXOS, ANO 1977, COR VERMELHA  (veja especificações)LOC.SÃO BERNARDO ")</f>
      </c>
      <c r="C17" s="4" t="inlineStr">
        <is>
          <t>Vendido</t>
        </is>
      </c>
      <c r="D17" s="4" t="inlineStr">
        <is>
          <t>21</t>
        </is>
      </c>
      <c r="E17" s="5" t="inlineStr">
        <is>
          <t>18.000,00</t>
        </is>
      </c>
      <c r="F17" s="4" t="inlineStr">
        <is>
          <t>250.00</t>
        </is>
      </c>
    </row>
    <row collapsed="false" customFormat="false" customHeight="false" hidden="false" ht="12.1" outlineLevel="0" r="18">
      <c r="A18" s="5" t="s">
        <f>=HYPERLINK("https://www.leilaoonline.com.br/lote/detalhe/43754", "13053")</f>
      </c>
      <c r="B18" s="4" t="s">
        <f>=HYPERLINK("https://www.leilaoonline.com.br/lote/detalhe/43754", "MB LA 1113 6X2, ANO 1973, COR AZUL (veja especificações)LOC. SÃO BERNARDO")</f>
      </c>
      <c r="C18" s="4" t="inlineStr">
        <is>
          <t>Vendido</t>
        </is>
      </c>
      <c r="D18" s="4" t="inlineStr">
        <is>
          <t>15</t>
        </is>
      </c>
      <c r="E18" s="5" t="inlineStr">
        <is>
          <t>13.500,00</t>
        </is>
      </c>
      <c r="F18" s="4" t="inlineStr">
        <is>
          <t>250.00</t>
        </is>
      </c>
    </row>
    <row collapsed="false" customFormat="false" customHeight="false" hidden="false" ht="12.1" outlineLevel="0" r="19">
      <c r="A19" s="5" t="s">
        <f>=HYPERLINK("https://www.leilaoonline.com.br/lote/detalhe/43755", "13054")</f>
      </c>
      <c r="B19" s="4" t="s">
        <f>=HYPERLINK("https://www.leilaoonline.com.br/lote/detalhe/43755", "MB LS 1519 6X2 3 EIXOS, ANO 1983, COR AMARELA  (veja especificações) LOC. SÃO BERNARDO")</f>
      </c>
      <c r="C19" s="4" t="inlineStr">
        <is>
          <t>Vendido</t>
        </is>
      </c>
      <c r="D19" s="4" t="inlineStr">
        <is>
          <t>3</t>
        </is>
      </c>
      <c r="E19" s="5" t="inlineStr">
        <is>
          <t>13.500,00</t>
        </is>
      </c>
      <c r="F19" s="4" t="inlineStr">
        <is>
          <t>250.00</t>
        </is>
      </c>
    </row>
    <row collapsed="false" customFormat="false" customHeight="false" hidden="false" ht="12.1" outlineLevel="0" r="20">
      <c r="A20" s="5" t="s">
        <f>=HYPERLINK("https://www.leilaoonline.com.br/lote/detalhe/43756", "13055")</f>
      </c>
      <c r="B20" s="4" t="s">
        <f>=HYPERLINK("https://www.leilaoonline.com.br/lote/detalhe/43756", "MB LS 1519 6X2, ANO 1978, COR LARANJA  (veja especificações) LOC. SÃO BERNARDO")</f>
      </c>
      <c r="C20" s="4" t="inlineStr">
        <is>
          <t>Vendido</t>
        </is>
      </c>
      <c r="D20" s="4" t="inlineStr">
        <is>
          <t>27</t>
        </is>
      </c>
      <c r="E20" s="5" t="inlineStr">
        <is>
          <t>19.500,00</t>
        </is>
      </c>
      <c r="F20" s="4" t="inlineStr">
        <is>
          <t>250.00</t>
        </is>
      </c>
    </row>
    <row collapsed="false" customFormat="false" customHeight="false" hidden="false" ht="12.1" outlineLevel="0" r="21">
      <c r="A21" s="5" t="s">
        <f>=HYPERLINK("https://www.leilaoonline.com.br/lote/detalhe/43757", "13056")</f>
      </c>
      <c r="B21" s="4" t="s">
        <f>=HYPERLINK("https://www.leilaoonline.com.br/lote/detalhe/43757", "MB LK 1113 6X2, ANO 1980, COR AMARELA  (veja especificações)")</f>
      </c>
      <c r="C21" s="4" t="inlineStr">
        <is>
          <t>Não vendido</t>
        </is>
      </c>
      <c r="D21" s="4" t="inlineStr">
        <is>
          <t>23</t>
        </is>
      </c>
      <c r="E21" s="5" t="inlineStr">
        <is>
          <t>15.500,00</t>
        </is>
      </c>
      <c r="F21" s="4" t="inlineStr">
        <is>
          <t>250.00</t>
        </is>
      </c>
    </row>
    <row collapsed="false" customFormat="false" customHeight="false" hidden="false" ht="12.1" outlineLevel="0" r="22">
      <c r="A22" s="5" t="s">
        <f>=HYPERLINK("https://www.leilaoonline.com.br/lote/detalhe/43758", "13057")</f>
      </c>
      <c r="B22" s="4" t="s">
        <f>=HYPERLINK("https://www.leilaoonline.com.br/lote/detalhe/43758", "MB CARA CHATA 1418 K 6X2, ANO 1993, COR AZUL (veja especificações) LOC. SÃO BERNARDO")</f>
      </c>
      <c r="C22" s="4" t="inlineStr">
        <is>
          <t>Vendido</t>
        </is>
      </c>
      <c r="D22" s="4" t="inlineStr">
        <is>
          <t>37</t>
        </is>
      </c>
      <c r="E22" s="5" t="inlineStr">
        <is>
          <t>25.500,00</t>
        </is>
      </c>
      <c r="F22" s="4" t="inlineStr">
        <is>
          <t>250.00</t>
        </is>
      </c>
    </row>
    <row collapsed="false" customFormat="false" customHeight="false" hidden="false" ht="12.1" outlineLevel="0" r="23">
      <c r="A23" s="5" t="s">
        <f>=HYPERLINK("https://www.leilaoonline.com.br/lote/detalhe/43759", "13058")</f>
      </c>
      <c r="B23" s="4" t="s">
        <f>=HYPERLINK("https://www.leilaoonline.com.br/lote/detalhe/43759", "MB L 1313 6X2 3 EIXOS, ANO 1972, COR AZUL (veja especificações)- LOC. SÃO BERNARDO ")</f>
      </c>
      <c r="C23" s="4" t="inlineStr">
        <is>
          <t>Vendido</t>
        </is>
      </c>
      <c r="D23" s="4" t="inlineStr">
        <is>
          <t>14</t>
        </is>
      </c>
      <c r="E23" s="5" t="inlineStr">
        <is>
          <t>15.250,00</t>
        </is>
      </c>
      <c r="F23" s="4" t="inlineStr">
        <is>
          <t>250.00</t>
        </is>
      </c>
    </row>
    <row collapsed="false" customFormat="false" customHeight="false" hidden="false" ht="12.1" outlineLevel="0" r="24">
      <c r="A24" s="5" t="s">
        <f>=HYPERLINK("https://www.leilaoonline.com.br/lote/detalhe/43761", "13059")</f>
      </c>
      <c r="B24" s="4" t="s">
        <f>=HYPERLINK("https://www.leilaoonline.com.br/lote/detalhe/43761", "VOLVO NL 10 340 4X2, ANO 1994, COR BRANCA (veja especificações) LOC. PIRACICABA ")</f>
      </c>
      <c r="C24" s="4" t="inlineStr">
        <is>
          <t>Vendido</t>
        </is>
      </c>
      <c r="D24" s="4" t="inlineStr">
        <is>
          <t>2</t>
        </is>
      </c>
      <c r="E24" s="5" t="inlineStr">
        <is>
          <t>18.250,00</t>
        </is>
      </c>
      <c r="F24" s="4" t="inlineStr">
        <is>
          <t>250.00</t>
        </is>
      </c>
    </row>
    <row collapsed="false" customFormat="false" customHeight="false" hidden="false" ht="12.1" outlineLevel="0" r="25">
      <c r="A25" s="5" t="s">
        <f>=HYPERLINK("https://www.leilaoonline.com.br/lote/detalhe/43762", "13060")</f>
      </c>
      <c r="B25" s="4" t="s">
        <f>=HYPERLINK("https://www.leilaoonline.com.br/lote/detalhe/43762", "MB L 1113 6X2, ANO 1974, COR AZUL (veja especificações)LOC. PIRACICABA")</f>
      </c>
      <c r="C25" s="4" t="inlineStr">
        <is>
          <t>Vendido</t>
        </is>
      </c>
      <c r="D25" s="4" t="inlineStr">
        <is>
          <t>10</t>
        </is>
      </c>
      <c r="E25" s="5" t="inlineStr">
        <is>
          <t>12.250,00</t>
        </is>
      </c>
      <c r="F25" s="4" t="inlineStr">
        <is>
          <t>250.00</t>
        </is>
      </c>
    </row>
    <row collapsed="false" customFormat="false" customHeight="false" hidden="false" ht="12.1" outlineLevel="0" r="26">
      <c r="A26" s="5" t="s">
        <f>=HYPERLINK("https://www.leilaoonline.com.br/lote/detalhe/43763", "13061")</f>
      </c>
      <c r="B26" s="4" t="s">
        <f>=HYPERLINK("https://www.leilaoonline.com.br/lote/detalhe/43763", "VOLVO NL 10 340 TB IC 4X2, ANO 1991, COR VERMELHA  (veja especificações)")</f>
      </c>
      <c r="C26" s="4" t="inlineStr">
        <is>
          <t>Não vendido</t>
        </is>
      </c>
      <c r="D26" s="4" t="inlineStr">
        <is>
          <t>1</t>
        </is>
      </c>
      <c r="E26" s="5" t="inlineStr">
        <is>
          <t>16.000,00</t>
        </is>
      </c>
      <c r="F26" s="4" t="inlineStr">
        <is>
          <t>250.00</t>
        </is>
      </c>
    </row>
    <row collapsed="false" customFormat="false" customHeight="false" hidden="false" ht="12.1" outlineLevel="0" r="27">
      <c r="A27" s="5" t="s">
        <f>=HYPERLINK("https://www.leilaoonline.com.br/lote/detalhe/43764", "13062")</f>
      </c>
      <c r="B27" s="4" t="s">
        <f>=HYPERLINK("https://www.leilaoonline.com.br/lote/detalhe/43764", "MB L 1513 6X2 3 EIXOS, ANO 1976, COR VERMELHA (veja especificações)")</f>
      </c>
      <c r="C27" s="4" t="inlineStr">
        <is>
          <t>Não vendido</t>
        </is>
      </c>
      <c r="D27" s="4" t="inlineStr">
        <is>
          <t>3</t>
        </is>
      </c>
      <c r="E27" s="5" t="inlineStr">
        <is>
          <t>12.500,00</t>
        </is>
      </c>
      <c r="F27" s="4" t="inlineStr">
        <is>
          <t>250.00</t>
        </is>
      </c>
    </row>
    <row collapsed="false" customFormat="false" customHeight="false" hidden="false" ht="12.1" outlineLevel="0" r="28">
      <c r="A28" s="5" t="s">
        <f>=HYPERLINK("https://www.leilaoonline.com.br/lote/detalhe/43766", "13064")</f>
      </c>
      <c r="B28" s="4" t="s">
        <f>=HYPERLINK("https://www.leilaoonline.com.br/lote/detalhe/43766", "MB L 1519 6X2 3 EIXOS, ANO 1980, COR AZUL (veja especificações)")</f>
      </c>
      <c r="C28" s="4" t="inlineStr">
        <is>
          <t>Não vendido</t>
        </is>
      </c>
      <c r="D28" s="4" t="inlineStr">
        <is>
          <t>0</t>
        </is>
      </c>
      <c r="E28" s="5" t="inlineStr">
        <is>
          <t>13.000,00</t>
        </is>
      </c>
      <c r="F28" s="4" t="inlineStr">
        <is>
          <t>250.00</t>
        </is>
      </c>
    </row>
    <row collapsed="false" customFormat="false" customHeight="false" hidden="false" ht="12.1" outlineLevel="0" r="29">
      <c r="A29" s="5" t="s">
        <f>=HYPERLINK("https://www.leilaoonline.com.br/lote/detalhe/43767", "13065")</f>
      </c>
      <c r="B29" s="4" t="s">
        <f>=HYPERLINK("https://www.leilaoonline.com.br/lote/detalhe/43767", "MB L 1313 6X2 3 EIXOS, ANO 1980, COR AZUL (veja especificações) LOC. PIRACICABA")</f>
      </c>
      <c r="C29" s="4" t="inlineStr">
        <is>
          <t>Vendido</t>
        </is>
      </c>
      <c r="D29" s="4" t="inlineStr">
        <is>
          <t>51</t>
        </is>
      </c>
      <c r="E29" s="5" t="inlineStr">
        <is>
          <t>24.500,00</t>
        </is>
      </c>
      <c r="F29" s="4" t="inlineStr">
        <is>
          <t>250.00</t>
        </is>
      </c>
    </row>
    <row collapsed="false" customFormat="false" customHeight="false" hidden="false" ht="12.1" outlineLevel="0" r="30">
      <c r="A30" s="5" t="s">
        <f>=HYPERLINK("https://www.leilaoonline.com.br/lote/detalhe/43768", "13066")</f>
      </c>
      <c r="B30" s="4" t="s">
        <f>=HYPERLINK("https://www.leilaoonline.com.br/lote/detalhe/43768", "MB LS 1933 4X2, ANO 1989, COR BRANCA (veja especificações)")</f>
      </c>
      <c r="C30" s="4" t="inlineStr">
        <is>
          <t>Não vendido</t>
        </is>
      </c>
      <c r="D30" s="4" t="inlineStr">
        <is>
          <t>0</t>
        </is>
      </c>
      <c r="E30" s="5" t="inlineStr">
        <is>
          <t>15.500,00</t>
        </is>
      </c>
      <c r="F30" s="4" t="inlineStr">
        <is>
          <t>250.00</t>
        </is>
      </c>
    </row>
    <row collapsed="false" customFormat="false" customHeight="false" hidden="false" ht="12.1" outlineLevel="0" r="31">
      <c r="A31" s="5" t="s">
        <f>=HYPERLINK("https://www.leilaoonline.com.br/lote/detalhe/43769", "13067")</f>
      </c>
      <c r="B31" s="4" t="s">
        <f>=HYPERLINK("https://www.leilaoonline.com.br/lote/detalhe/43769", "MB L-1933, ANO 1988/1989, COR BRANCA (veja especificações)")</f>
      </c>
      <c r="C31" s="4" t="inlineStr">
        <is>
          <t>Vendido</t>
        </is>
      </c>
      <c r="D31" s="4" t="inlineStr">
        <is>
          <t>1</t>
        </is>
      </c>
      <c r="E31" s="5" t="inlineStr">
        <is>
          <t>14.000,00</t>
        </is>
      </c>
      <c r="F31" s="4" t="inlineStr">
        <is>
          <t>250.00</t>
        </is>
      </c>
    </row>
    <row collapsed="false" customFormat="false" customHeight="false" hidden="false" ht="12.1" outlineLevel="0" r="32">
      <c r="A32" s="5" t="s">
        <f>=HYPERLINK("https://www.leilaoonline.com.br/lote/detalhe/43770", "13068")</f>
      </c>
      <c r="B32" s="4" t="s">
        <f>=HYPERLINK("https://www.leilaoonline.com.br/lote/detalhe/43770", "MB LS 1519 6X2 3 EIXOS, ANO 1978, COR AZUL (veja especificações)")</f>
      </c>
      <c r="C32" s="4" t="inlineStr">
        <is>
          <t>Não vendido</t>
        </is>
      </c>
      <c r="D32" s="4" t="inlineStr">
        <is>
          <t>0</t>
        </is>
      </c>
      <c r="E32" s="5" t="inlineStr">
        <is>
          <t>13.000,00</t>
        </is>
      </c>
      <c r="F32" s="4" t="inlineStr">
        <is>
          <t>250.00</t>
        </is>
      </c>
    </row>
    <row collapsed="false" customFormat="false" customHeight="false" hidden="false" ht="12.1" outlineLevel="0" r="33">
      <c r="A33" s="5" t="s">
        <f>=HYPERLINK("https://www.leilaoonline.com.br/lote/detalhe/43771", "13069")</f>
      </c>
      <c r="B33" s="4" t="s">
        <f>=HYPERLINK("https://www.leilaoonline.com.br/lote/detalhe/43771", "MB LS 1929 6X2 3 EIXOS, ANO 1986, COR BRANCA (veja especificações)")</f>
      </c>
      <c r="C33" s="4" t="inlineStr">
        <is>
          <t>Não vendido</t>
        </is>
      </c>
      <c r="D33" s="4" t="inlineStr">
        <is>
          <t>19</t>
        </is>
      </c>
      <c r="E33" s="5" t="inlineStr">
        <is>
          <t>19.000,00</t>
        </is>
      </c>
      <c r="F33" s="4" t="inlineStr">
        <is>
          <t>250.00</t>
        </is>
      </c>
    </row>
    <row collapsed="false" customFormat="false" customHeight="false" hidden="false" ht="12.1" outlineLevel="0" r="34">
      <c r="A34" s="5" t="s">
        <f>=HYPERLINK("https://www.leilaoonline.com.br/lote/detalhe/43772", "13070")</f>
      </c>
      <c r="B34" s="4" t="s">
        <f>=HYPERLINK("https://www.leilaoonline.com.br/lote/detalhe/43772", "MB LS 1924 6X2, ANO 1981, COR BRANCA (veja especificações)")</f>
      </c>
      <c r="C34" s="4" t="inlineStr">
        <is>
          <t>Não vendido</t>
        </is>
      </c>
      <c r="D34" s="4" t="inlineStr">
        <is>
          <t>11</t>
        </is>
      </c>
      <c r="E34" s="5" t="inlineStr">
        <is>
          <t>16.000,00</t>
        </is>
      </c>
      <c r="F34" s="4" t="inlineStr">
        <is>
          <t>250.00</t>
        </is>
      </c>
    </row>
    <row collapsed="false" customFormat="false" customHeight="false" hidden="false" ht="12.1" outlineLevel="0" r="35">
      <c r="A35" s="5" t="s">
        <f>=HYPERLINK("https://www.leilaoonline.com.br/lote/detalhe/44558", "13071")</f>
      </c>
      <c r="B35" s="4" t="s">
        <f>=HYPERLINK("https://www.leilaoonline.com.br/lote/detalhe/44558", "MB L - 1513 6X2 ANO 1986 COR VERMELHA (veja especificações)")</f>
      </c>
      <c r="C35" s="4" t="inlineStr">
        <is>
          <t>Não vendido</t>
        </is>
      </c>
      <c r="D35" s="4" t="inlineStr">
        <is>
          <t>25</t>
        </is>
      </c>
      <c r="E35" s="5" t="inlineStr">
        <is>
          <t>28.000,00</t>
        </is>
      </c>
      <c r="F35" s="4" t="inlineStr">
        <is>
          <t>250.00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2026-09-21T08:39:50.00Z</dcterms:created>
  <dc:creator>Tellks Tecnologia</dc:creator>
  <cp:revision>0</cp:revision>
</cp:coreProperties>
</file>