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18 • Mercedes • Lancer • City • HR-V 18 • Audi • Mercedes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=HYPERLINK("https://www.leilaoonline.com.br/lote/detalhe/45036", "168")</f>
      </c>
      <c r="B11" s="4" t="s">
        <f>=HYPERLINK("https://www.leilaoonline.com.br/lote/detalhe/45036", "VW; SAVEIRO CL 1.8; 1995/1995; BEGE; GASOLINA; FUNCIONANDO")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7.600,00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=HYPERLINK("https://www.leilaoonline.com.br/lote/detalhe/45035", "169")</f>
      </c>
      <c r="B12" s="4" t="s">
        <f>=HYPERLINK("https://www.leilaoonline.com.br/lote/detalhe/45035", "I; GM CLASSIC LIFE; 2009/2010; PRATA; ALCO./GASOL. - FUNCIONANDO")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10.100,00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=HYPERLINK("https://www.leilaoonline.com.br/lote/detalhe/45034", "170")</f>
      </c>
      <c r="B13" s="4" t="s">
        <f>=HYPERLINK("https://www.leilaoonline.com.br/lote/detalhe/45034", "HONDA, CITY LX CVT, 2014/2015, MARROM, ALCO./GASOL., - FUNCIONANDO - IPVA 2020 PAGO")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27.000,00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=HYPERLINK("https://www.leilaoonline.com.br/lote/detalhe/44872", "171")</f>
      </c>
      <c r="B14" s="4" t="s">
        <f>=HYPERLINK("https://www.leilaoonline.com.br/lote/detalhe/44872", "PEUGEOT; 207 PASSION XS A, 2008/2009, FLEX, CINZA; ALCO./GASOL. - FUNCIONANDO")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=HYPERLINK("https://www.leilaoonline.com.br/lote/detalhe/44871", "172")</f>
      </c>
      <c r="B15" s="4" t="s">
        <f>=HYPERLINK("https://www.leilaoonline.com.br/lote/detalhe/44871", "HONDA; FIT EX; 2007/2008; PRETA; ALCO./GASOL. - FUNCIONANDO")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15.500,00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=HYPERLINK("https://www.leilaoonline.com.br/lote/detalhe/44870", "173")</f>
      </c>
      <c r="B16" s="4" t="s">
        <f>=HYPERLINK("https://www.leilaoonline.com.br/lote/detalhe/44870", "FIAT; ARGO DRIVE 1.3; 2018/2019; BRANCA; GASOL./ALCOOL - FUNCIONANDO")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28.000,00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=HYPERLINK("https://www.leilaoonline.com.br/lote/detalhe/44843", "174")</f>
      </c>
      <c r="B17" s="4" t="s">
        <f>=HYPERLINK("https://www.leilaoonline.com.br/lote/detalhe/44843", "KAWASAKI; Z300 ABS; 2015/2016; VERDE; GASOLINA - FUNCIONANDO")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10.000,00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=HYPERLINK("https://www.leilaoonline.com.br/lote/detalhe/44842", "175")</f>
      </c>
      <c r="B18" s="4" t="s">
        <f>=HYPERLINK("https://www.leilaoonline.com.br/lote/detalhe/44842", "PEUGEOT; 207 PASSION XR S; 2010/2011; PRATA; ALCO./GASOL. - FUNCIONANDO")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7.300,00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=HYPERLINK("https://www.leilaoonline.com.br/lote/detalhe/44841", "176")</f>
      </c>
      <c r="B19" s="4" t="s">
        <f>=HYPERLINK("https://www.leilaoonline.com.br/lote/detalhe/44841", "VW; GOL; VERMELHA; 1988/1989; GASOLINA - FUNCIONANDO - TURBO")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7.000,00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=HYPERLINK("https://www.leilaoonline.com.br/lote/detalhe/44838", "177")</f>
      </c>
      <c r="B20" s="4" t="s">
        <f>=HYPERLINK("https://www.leilaoonline.com.br/lote/detalhe/44838", "HONDA; CIVIC LXS; 2014/2014; BRANCA; ALCO./GASOL - FUNCIONANDO")</f>
      </c>
      <c r="C20" s="4" t="inlineStr">
        <is>
          <t>Não vendido</t>
        </is>
      </c>
      <c r="D20" s="4" t="inlineStr">
        <is>
          <t>40</t>
        </is>
      </c>
      <c r="E20" s="5" t="inlineStr">
        <is>
          <t>39.500,00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=HYPERLINK("https://www.leilaoonline.com.br/lote/detalhe/44446", "178")</f>
      </c>
      <c r="B21" s="4" t="s">
        <f>=HYPERLINK("https://www.leilaoonline.com.br/lote/detalhe/44446", "VW; BRASILIA; 1974/1974; BEGE; GASOLINA - FUNCIONANDO")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4.300,00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=HYPERLINK("https://www.leilaoonline.com.br/lote/detalhe/44437", "179")</f>
      </c>
      <c r="B22" s="4" t="s">
        <f>=HYPERLINK("https://www.leilaoonline.com.br/lote/detalhe/44437", "HONDA HR-V EX; 2018/2018; VERMELHA; ALCO./GASOL. - FUNCIONANDO - APROX. 18.500KM")</f>
      </c>
      <c r="C22" s="4" t="inlineStr">
        <is>
          <t>Não vendido</t>
        </is>
      </c>
      <c r="D22" s="4" t="inlineStr">
        <is>
          <t>35</t>
        </is>
      </c>
      <c r="E22" s="5" t="inlineStr">
        <is>
          <t>47.000,00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=HYPERLINK("https://www.leilaoonline.com.br/lote/detalhe/44443", "180")</f>
      </c>
      <c r="B23" s="4" t="s">
        <f>=HYPERLINK("https://www.leilaoonline.com.br/lote/detalhe/44443", "FORD; FOCUS HC FLEX; 2011/2012; BRANCA; ALCO./GASOL - FUNCIONANDO")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14.000,00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=HYPERLINK("https://www.leilaoonline.com.br/lote/detalhe/44441", "181")</f>
      </c>
      <c r="B24" s="4" t="s">
        <f>=HYPERLINK("https://www.leilaoonline.com.br/lote/detalhe/44441", "MERCEDES BENZ C200; 2007/2008, PRATA, GASOLINA - FUNCIONANDO")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24.500,00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=HYPERLINK("https://www.leilaoonline.com.br/lote/detalhe/44419", "182")</f>
      </c>
      <c r="B25" s="4" t="s">
        <f>=HYPERLINK("https://www.leilaoonline.com.br/lote/detalhe/44419", "TOYOTA; ETIOS HB X; 2013/2013; PRATA; ALCO./GASOL. - FUNCIONANDO")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13.450,00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=HYPERLINK("https://www.leilaoonline.com.br/lote/detalhe/44440", "183")</f>
      </c>
      <c r="B26" s="4" t="s">
        <f>=HYPERLINK("https://www.leilaoonline.com.br/lote/detalhe/44440", "I; VW TOUAREG 3.6 V6, 2011/2011, PRATA; GASOLINA - BLINDADA - IPVA 2020 PAGO")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28.400,00</t>
        </is>
      </c>
      <c r="F26" s="4" t="inlineStr">
        <is>
          <t>1150.00</t>
        </is>
      </c>
    </row>
    <row collapsed="false" customFormat="false" customHeight="false" hidden="false" ht="12.1" outlineLevel="0" r="27">
      <c r="A27" s="5" t="s">
        <f>=HYPERLINK("https://www.leilaoonline.com.br/lote/detalhe/44840", "184")</f>
      </c>
      <c r="B27" s="4" t="s">
        <f>=HYPERLINK("https://www.leilaoonline.com.br/lote/detalhe/44840", "RENAULT; DUSTER 16 D 4X2 "TechROAD"; 2013/2014; PRATA; ALCO./GASOL. - FUNCIONANDO - IPVA 2020 PAGO")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26.000,00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=HYPERLINK("https://www.leilaoonline.com.br/lote/detalhe/44439", "185")</f>
      </c>
      <c r="B28" s="4" t="s">
        <f>=HYPERLINK("https://www.leilaoonline.com.br/lote/detalhe/44439", "I; AUDI A3 SPORTBACK 2.0T FSI; 2010/2011; PRATA; GASOLINA - FUNCIONANDO")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22.850,00</t>
        </is>
      </c>
      <c r="F28" s="4" t="inlineStr">
        <is>
          <t>1150.00</t>
        </is>
      </c>
    </row>
    <row collapsed="false" customFormat="false" customHeight="false" hidden="false" ht="12.1" outlineLevel="0" r="29">
      <c r="A29" s="5" t="s">
        <f>=HYPERLINK("https://www.leilaoonline.com.br/lote/detalhe/44444", "186")</f>
      </c>
      <c r="B29" s="4" t="s">
        <f>=HYPERLINK("https://www.leilaoonline.com.br/lote/detalhe/44444", "I; CHERRY QQ 1.1; 2011/2012; PRETA; GASOLINA - FUNCIONANDO IPVA 2020 PAGO")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5.650,00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=HYPERLINK("https://www.leilaoonline.com.br/lote/detalhe/44847", "187")</f>
      </c>
      <c r="B30" s="4" t="s">
        <f>=HYPERLINK("https://www.leilaoonline.com.br/lote/detalhe/44847", "VW; KOMBI FURGÃO; 2013/2014; BRANCA; ALCO./GASOLINA")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=HYPERLINK("https://www.leilaoonline.com.br/lote/detalhe/44445", "188")</f>
      </c>
      <c r="B31" s="4" t="s">
        <f>=HYPERLINK("https://www.leilaoonline.com.br/lote/detalhe/44445", "MMC; PAJERO TR4; 2005/2005; PRETA; GASOLINA - FUNCIONANDO")</f>
      </c>
      <c r="C31" s="4" t="inlineStr">
        <is>
          <t>Não vendido</t>
        </is>
      </c>
      <c r="D31" s="4" t="inlineStr">
        <is>
          <t>58</t>
        </is>
      </c>
      <c r="E31" s="5" t="inlineStr">
        <is>
          <t>19.250,00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=HYPERLINK("https://www.leilaoonline.com.br/lote/detalhe/44430", "190")</f>
      </c>
      <c r="B32" s="4" t="s">
        <f>=HYPERLINK("https://www.leilaoonline.com.br/lote/detalhe/44430", "MITSUBISHI; LANCER 2.0, 2012/2012; PRATA; GASOLINA - FUNCIONANDO")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21.000,00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=HYPERLINK("https://www.leilaoonline.com.br/lote/detalhe/44428", "192")</f>
      </c>
      <c r="B33" s="4" t="s">
        <f>=HYPERLINK("https://www.leilaoonline.com.br/lote/detalhe/44428", "PEUGEOT / 207 / PASSION XS A, 2009, FLEX, CINZA - FUNCIONANDO - IPVA 2020 PAGO")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=HYPERLINK("https://www.leilaoonline.com.br/lote/detalhe/44431", "196")</f>
      </c>
      <c r="B34" s="4" t="s">
        <f>=HYPERLINK("https://www.leilaoonline.com.br/lote/detalhe/44431", "IMP/ JEEP GRAN CHEROKEE LAREDO; 1998/1998; PRETA; GASOLINA; FUNCIONANDO")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16.250,00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=HYPERLINK("https://www.leilaoonline.com.br/lote/detalhe/44442", "198")</f>
      </c>
      <c r="B35" s="4" t="s">
        <f>=HYPERLINK("https://www.leilaoonline.com.br/lote/detalhe/44442", "I; M. BENZ GUERRA MIC 20; 2007/2008; BRANCA; DIESEL - FUNCIONANDO")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27.300,00</t>
        </is>
      </c>
      <c r="F35" s="4" t="inlineStr">
        <is>
          <t>1150.00</t>
        </is>
      </c>
    </row>
    <row collapsed="false" customFormat="false" customHeight="false" hidden="false" ht="12.1" outlineLevel="0" r="36">
      <c r="A36" s="5" t="s">
        <f>=HYPERLINK("https://www.leilaoonline.com.br/lote/detalhe/44427", "199")</f>
      </c>
      <c r="B36" s="4" t="s">
        <f>=HYPERLINK("https://www.leilaoonline.com.br/lote/detalhe/44427", "HONDA; FITY EXL CVT; 2018/2018; PRATA; ALCO./GASOL. - FUNCIONANDO")</f>
      </c>
      <c r="C36" s="4" t="inlineStr">
        <is>
          <t>Não vendido</t>
        </is>
      </c>
      <c r="D36" s="4" t="inlineStr">
        <is>
          <t>64</t>
        </is>
      </c>
      <c r="E36" s="5" t="inlineStr">
        <is>
          <t>43.250,00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=HYPERLINK("https://www.leilaoonline.com.br/lote/detalhe/44429", "200")</f>
      </c>
      <c r="B37" s="4" t="s">
        <f>=HYPERLINK("https://www.leilaoonline.com.br/lote/detalhe/44429", "PEUGEOT; 207 PASSION XR, 2010/2011, CINZA; ALCO./GASOL. - FUNCIONANDO")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10.250,00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=HYPERLINK("https://www.leilaoonline.com.br/lote/detalhe/44839", "201")</f>
      </c>
      <c r="B38" s="4" t="s">
        <f>=HYPERLINK("https://www.leilaoonline.com.br/lote/detalhe/44839", "GM; MERIVA JOY; 2005/2005; BRANCA; ALCO./GASOL.; FUNCIONANDO")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=HYPERLINK("https://www.leilaoonline.com.br/lote/detalhe/44837", "204")</f>
      </c>
      <c r="B39" s="4" t="s">
        <f>=HYPERLINK("https://www.leilaoonline.com.br/lote/detalhe/44837", "VW; VARIANT; 1975/1975; AMARELA; GASOLINA - FUNCIONANDO")</f>
      </c>
      <c r="C39" s="4" t="inlineStr">
        <is>
          <t>Vendido</t>
        </is>
      </c>
      <c r="D39" s="4" t="inlineStr">
        <is>
          <t>22</t>
        </is>
      </c>
      <c r="E39" s="5" t="inlineStr">
        <is>
          <t>6.250,00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=HYPERLINK("https://www.leilaoonline.com.br/lote/detalhe/44433", "206")</f>
      </c>
      <c r="B40" s="4" t="s">
        <f>=HYPERLINK("https://www.leilaoonline.com.br/lote/detalhe/44433", "HONDA; FITY EX CVT; 2018/2018; CINZA; ALCO./GASOL. - FUNCIONANDO")</f>
      </c>
      <c r="C40" s="4" t="inlineStr">
        <is>
          <t>Não vendido</t>
        </is>
      </c>
      <c r="D40" s="4" t="inlineStr">
        <is>
          <t>45</t>
        </is>
      </c>
      <c r="E40" s="5" t="inlineStr">
        <is>
          <t>41.250,00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=HYPERLINK("https://www.leilaoonline.com.br/lote/detalhe/44438", "208")</f>
      </c>
      <c r="B41" s="4" t="s">
        <f>=HYPERLINK("https://www.leilaoonline.com.br/lote/detalhe/44438", "CHEVROLET; ONIX 1.4AT LTZ; 2016/2017; CINZA; ALCO./GASOL - FUNCIONANDO")</f>
      </c>
      <c r="C41" s="4" t="inlineStr">
        <is>
          <t>Vendido</t>
        </is>
      </c>
      <c r="D41" s="4" t="inlineStr">
        <is>
          <t>48</t>
        </is>
      </c>
      <c r="E41" s="5" t="inlineStr">
        <is>
          <t>30.000,00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=HYPERLINK("https://www.leilaoonline.com.br/lote/detalhe/44432", "209")</f>
      </c>
      <c r="B42" s="4" t="s">
        <f>=HYPERLINK("https://www.leilaoonline.com.br/lote/detalhe/44432", "FIAT; DOBLO ESSENCE 1.8; 2013/2013; PRATA; ALCO./GASOL/GNV - FUNCIONANDO - 7 lugares")</f>
      </c>
      <c r="C42" s="4" t="inlineStr">
        <is>
          <t>Não vendido</t>
        </is>
      </c>
      <c r="D42" s="4" t="inlineStr">
        <is>
          <t>13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=HYPERLINK("https://www.leilaoonline.com.br/lote/detalhe/44411", "212")</f>
      </c>
      <c r="B43" s="4" t="s">
        <f>=HYPERLINK("https://www.leilaoonline.com.br/lote/detalhe/44411", "RENAULT SANDERO PRI 16; 2011/2012; PRETA; ALCO/GASOL. - FUNCIONANDO")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14.750,00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=HYPERLINK("https://www.leilaoonline.com.br/lote/detalhe/44410", "213")</f>
      </c>
      <c r="B44" s="4" t="s">
        <f>=HYPERLINK("https://www.leilaoonline.com.br/lote/detalhe/44410", "I; CHERRY; TIGGO 2.0; 2011/2011; BRANCA; GASOLINA - FUNCIONANDO")</f>
      </c>
      <c r="C44" s="4" t="inlineStr">
        <is>
          <t>Não vendido</t>
        </is>
      </c>
      <c r="D44" s="4" t="inlineStr">
        <is>
          <t>11</t>
        </is>
      </c>
      <c r="E44" s="5" t="inlineStr">
        <is>
          <t>14.250,00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=HYPERLINK("https://www.leilaoonline.com.br/lote/detalhe/44418", "228")</f>
      </c>
      <c r="B45" s="4" t="s">
        <f>=HYPERLINK("https://www.leilaoonline.com.br/lote/detalhe/44418", "I; CHEVROLET; SONIC LTZ NB AT; 2013/2013; PRETA; ALCO./GASOL. - FUNCIONANDO")</f>
      </c>
      <c r="C45" s="4" t="inlineStr">
        <is>
          <t>Não vendido</t>
        </is>
      </c>
      <c r="D45" s="4" t="inlineStr">
        <is>
          <t>35</t>
        </is>
      </c>
      <c r="E45" s="5" t="inlineStr">
        <is>
          <t>18.500,00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=HYPERLINK("https://www.leilaoonline.com.br/lote/detalhe/44413", "242")</f>
      </c>
      <c r="B46" s="4" t="s">
        <f>=HYPERLINK("https://www.leilaoonline.com.br/lote/detalhe/44413", "I; CHERY QQ3 1.1; 2011/2012; BRANCA; GASOLINA - APROX. 35.000KM - FUNCIONANDO")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=HYPERLINK("https://www.leilaoonline.com.br/lote/detalhe/44416", "249")</f>
      </c>
      <c r="B47" s="4" t="s">
        <f>=HYPERLINK("https://www.leilaoonline.com.br/lote/detalhe/44416", "HONDA CIVIC LXL; 2004/2005; CINZA; GASOLINA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11.800,00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=HYPERLINK("https://www.leilaoonline.com.br/lote/detalhe/44869", "300")</f>
      </c>
      <c r="B48" s="4" t="s">
        <f>=HYPERLINK("https://www.leilaoonline.com.br/lote/detalhe/44869", "VW; FUSCA 1300; 1968/1968; VERMELHA; GASOLINA; RODAS EMP - FUNCIONANDO")</f>
      </c>
      <c r="C48" s="4" t="inlineStr">
        <is>
          <t>Não vendido</t>
        </is>
      </c>
      <c r="D48" s="4" t="inlineStr">
        <is>
          <t>24</t>
        </is>
      </c>
      <c r="E48" s="5" t="inlineStr">
        <is>
          <t>7.500,00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=HYPERLINK("https://www.leilaoonline.com.br/lote/detalhe/44868", "319")</f>
      </c>
      <c r="B49" s="4" t="s">
        <f>=HYPERLINK("https://www.leilaoonline.com.br/lote/detalhe/44868", "VW; GOL CL; 1989/1989; CINZA; ALCOOL - TURBO")</f>
      </c>
      <c r="C49" s="4" t="inlineStr">
        <is>
          <t>Não vendido</t>
        </is>
      </c>
      <c r="D49" s="4" t="inlineStr">
        <is>
          <t>23</t>
        </is>
      </c>
      <c r="E49" s="5" t="inlineStr">
        <is>
          <t>8.500,00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=HYPERLINK("https://www.leilaoonline.com.br/lote/detalhe/44414", "328")</f>
      </c>
      <c r="B50" s="4" t="s">
        <f>=HYPERLINK("https://www.leilaoonline.com.br/lote/detalhe/44414", "GM; VECTRA SEDAN ELITE; 2008/2009; PRETA; ALCO./GASOL. - FUNCIONANDO")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10.500,00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=HYPERLINK("https://www.leilaoonline.com.br/lote/detalhe/44423", "329")</f>
      </c>
      <c r="B51" s="4" t="s">
        <f>=HYPERLINK("https://www.leilaoonline.com.br/lote/detalhe/44423", "RENAULT/LOGAN EXP 16. 2011/2012, FLEX IPVA 2020 PAGO")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13.150,00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=HYPERLINK("https://www.leilaoonline.com.br/lote/detalhe/44424", "330")</f>
      </c>
      <c r="B52" s="4" t="s">
        <f>=HYPERLINK("https://www.leilaoonline.com.br/lote/detalhe/44424", "PEUGEOT; 206 1.4 PRESEN FX, 2006/2006, PRETA; ALCO./GASOL. - FUNCIONANDO")</f>
      </c>
      <c r="C52" s="4" t="inlineStr">
        <is>
          <t>Vendido</t>
        </is>
      </c>
      <c r="D52" s="4" t="inlineStr">
        <is>
          <t>13</t>
        </is>
      </c>
      <c r="E52" s="5" t="inlineStr">
        <is>
          <t>4.950,00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=HYPERLINK("https://www.leilaoonline.com.br/lote/detalhe/44415", "398")</f>
      </c>
      <c r="B53" s="4" t="s">
        <f>=HYPERLINK("https://www.leilaoonline.com.br/lote/detalhe/44415", "JOGO COM 03 RODAS DE LIGA LEVE ARO 16 COM PNEUS E UM PNEU 195 X 55 X 16")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=HYPERLINK("https://www.leilaoonline.com.br/lote/detalhe/44421", "400")</f>
      </c>
      <c r="B54" s="4" t="s">
        <f>=HYPERLINK("https://www.leilaoonline.com.br/lote/detalhe/44421", "JOGO DE RODAS ARO 16 FURACÃO 4X100")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=HYPERLINK("https://www.leilaoonline.com.br/lote/detalhe/44425", "402")</f>
      </c>
      <c r="B55" s="4" t="s">
        <f>=HYPERLINK("https://www.leilaoonline.com.br/lote/detalhe/44425", "JG DE RODAS COM PNEUS 235 X 75 X 15")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=HYPERLINK("https://www.leilaoonline.com.br/lote/detalhe/44426", "404")</f>
      </c>
      <c r="B56" s="4" t="s">
        <f>=HYPERLINK("https://www.leilaoonline.com.br/lote/detalhe/44426", "JOGO DE RODAS ARO 12 TOWNER FURAÇÃO 4x108 PNEUS 155R 12C")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=HYPERLINK("https://www.leilaoonline.com.br/lote/detalhe/44420", "405")</f>
      </c>
      <c r="B57" s="4" t="s">
        <f>=HYPERLINK("https://www.leilaoonline.com.br/lote/detalhe/44420", "JOGO DE RODAS DE LIGA COM PNEUS 195 X 55 X 16")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600,00</t>
        </is>
      </c>
      <c r="F5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2026-05-01T11:38:49.00Z</dcterms:created>
  <dc:creator>Tellks Tecnologia</dc:creator>
  <cp:revision>0</cp:revision>
</cp:coreProperties>
</file>