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15 Trafos • Empilhadeira • Gerador • Ford Cargo 2425 • Palio Weekend 2017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20/03/2020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=HYPERLINK("https://www.leilaoonline.com.br/lote/detalhe/45085", "001")</f>
      </c>
      <c r="B11" s="4" t="s">
        <f>=HYPERLINK("https://www.leilaoonline.com.br/lote/detalhe/45085", " TRANSFORMADOR ADELCO 750 KVA 2008 3.700 KG TR 3.000 Nº SERIE: 5011846")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=HYPERLINK("https://www.leilaoonline.com.br/lote/detalhe/45090", "002")</f>
      </c>
      <c r="B12" s="4" t="s">
        <f>=HYPERLINK("https://www.leilaoonline.com.br/lote/detalhe/45090", " TRANSFORMADOR ADELCO 750 KVA 2008 3.700 KG TR 3.000 Nº SERIE: 5011845")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=HYPERLINK("https://www.leilaoonline.com.br/lote/detalhe/45089", "003")</f>
      </c>
      <c r="B13" s="4" t="s">
        <f>=HYPERLINK("https://www.leilaoonline.com.br/lote/detalhe/45089", " TRANSFORMADOR ADELCO 750K VA 2008 3.700 KG TR 3.000 Nº SERIE: 5011848")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=HYPERLINK("https://www.leilaoonline.com.br/lote/detalhe/45087", "004")</f>
      </c>
      <c r="B14" s="4" t="s">
        <f>=HYPERLINK("https://www.leilaoonline.com.br/lote/detalhe/45087", " TRANSFORMADOR ADELCO 2.000 KVA 2008 6.500 KG TR 3.000 Nº SERIE: 5011826")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=HYPERLINK("https://www.leilaoonline.com.br/lote/detalhe/45088", "005")</f>
      </c>
      <c r="B15" s="4" t="s">
        <f>=HYPERLINK("https://www.leilaoonline.com.br/lote/detalhe/45088", " TRANSFORMADOR ADELCO 750 KVA 2008 3.700 KG TR 3.000 Nº SERIE: 5011847")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=HYPERLINK("https://www.leilaoonline.com.br/lote/detalhe/45094", "006")</f>
      </c>
      <c r="B16" s="4" t="s">
        <f>=HYPERLINK("https://www.leilaoonline.com.br/lote/detalhe/45094", " TRANSFORMADOR ADELCO 2.500 KVA 2008 7.300 KG TR 3.000 Nº SERIE: 5011828")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=HYPERLINK("https://www.leilaoonline.com.br/lote/detalhe/45091", "007")</f>
      </c>
      <c r="B17" s="4" t="s">
        <f>=HYPERLINK("https://www.leilaoonline.com.br/lote/detalhe/45091", " TRANSFORMADOR ADELCO 3.000 KVA 2008 8.000 KG TR 3.000 Nº SERIE: 5011829")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24.000,00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=HYPERLINK("https://www.leilaoonline.com.br/lote/detalhe/45093", "008")</f>
      </c>
      <c r="B18" s="4" t="s">
        <f>=HYPERLINK("https://www.leilaoonline.com.br/lote/detalhe/45093", " TRANSFORMADOR ADELCO 3.000 KVA 2008 8.000 KG TR 3.000 Nº SERIE: 501830")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=HYPERLINK("https://www.leilaoonline.com.br/lote/detalhe/45083", "009")</f>
      </c>
      <c r="B19" s="4" t="s">
        <f>=HYPERLINK("https://www.leilaoonline.com.br/lote/detalhe/45083", " TRANSFORMADOR ADELCO 2.000 KVA 2008 6.500 KG TR 3.000 Nº SERIE: 501825")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19.000,00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=HYPERLINK("https://www.leilaoonline.com.br/lote/detalhe/45095", "010")</f>
      </c>
      <c r="B20" s="4" t="s">
        <f>=HYPERLINK("https://www.leilaoonline.com.br/lote/detalhe/45095", " TRANSFORMADOR ADELCO 2.500 KVA 2008 7.300 KG TR 3.000 Nº SERIE: 501827")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=HYPERLINK("https://www.leilaoonline.com.br/lote/detalhe/45084", "011")</f>
      </c>
      <c r="B21" s="4" t="s">
        <f>=HYPERLINK("https://www.leilaoonline.com.br/lote/detalhe/45084", " TRANSFORMADOR ADELCO 7.500 KVA 2008 15.000 KG TR 3.000 Nº SERIE: 501843")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=HYPERLINK("https://www.leilaoonline.com.br/lote/detalhe/45092", "012")</f>
      </c>
      <c r="B22" s="4" t="s">
        <f>=HYPERLINK("https://www.leilaoonline.com.br/lote/detalhe/45092", " TRANSFORMADOR ADELCO 7.500 KVA 2008 15.000 KG TR 3.000 Nº SERIE: 501841")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=HYPERLINK("https://www.leilaoonline.com.br/lote/detalhe/45086", "013")</f>
      </c>
      <c r="B23" s="4" t="s">
        <f>=HYPERLINK("https://www.leilaoonline.com.br/lote/detalhe/45086", " TRANSFORMADOR ADELCO 7.500 KVA 2008 15.000 KG TR 3.000 Nº SERIE: 501842")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=HYPERLINK("https://www.leilaoonline.com.br/lote/detalhe/45096", "014")</f>
      </c>
      <c r="B24" s="4" t="s">
        <f>=HYPERLINK("https://www.leilaoonline.com.br/lote/detalhe/45096", " TRANSFORMADOR ADELCO 7.500 KVA 2008 15.000 KG TR 3.000 Nº SERIE: 501844")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=HYPERLINK("https://www.leilaoonline.com.br/lote/detalhe/45704", "015")</f>
      </c>
      <c r="B25" s="4" t="s">
        <f>=HYPERLINK("https://www.leilaoonline.com.br/lote/detalhe/45704", "MANIPULADOR ELÉTRICO MARCA SCAGLIA COM CABEÇOTE ORBITAL DE GARFO DE POSICIONAMENTO")</f>
      </c>
      <c r="C25" s="4" t="inlineStr">
        <is>
          <t>Não vendido</t>
        </is>
      </c>
      <c r="D25" s="4" t="inlineStr">
        <is>
          <t>3</t>
        </is>
      </c>
      <c r="E25" s="5" t="inlineStr">
        <is>
          <t>2.000,00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=HYPERLINK("https://www.leilaoonline.com.br/lote/detalhe/45705", "016")</f>
      </c>
      <c r="B26" s="4" t="s">
        <f>=HYPERLINK("https://www.leilaoonline.com.br/lote/detalhe/45705", "MOTOR MB 321 ESTACIONARIO COM CABINE ")</f>
      </c>
      <c r="C26" s="4" t="inlineStr">
        <is>
          <t>Não vendido</t>
        </is>
      </c>
      <c r="D26" s="4" t="inlineStr">
        <is>
          <t>2</t>
        </is>
      </c>
      <c r="E26" s="5" t="inlineStr">
        <is>
          <t>1.900,00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=HYPERLINK("https://www.leilaoonline.com.br/lote/detalhe/45706", "017")</f>
      </c>
      <c r="B27" s="4" t="s">
        <f>=HYPERLINK("https://www.leilaoonline.com.br/lote/detalhe/45706", "ROTO FINISH DE ACABAMENTO, MOD ST9,0, SERIE 1352")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=HYPERLINK("https://www.leilaoonline.com.br/lote/detalhe/45101", "018")</f>
      </c>
      <c r="B28" s="4" t="s">
        <f>=HYPERLINK("https://www.leilaoonline.com.br/lote/detalhe/45101", "GRUPO GERADOR STEMAC 408/450 KVA, MOTOR CUMMINS NTA 855 G3 , Nº 15")</f>
      </c>
      <c r="C28" s="4" t="inlineStr">
        <is>
          <t>Não vendido</t>
        </is>
      </c>
      <c r="D28" s="4" t="inlineStr">
        <is>
          <t>40</t>
        </is>
      </c>
      <c r="E28" s="5" t="inlineStr">
        <is>
          <t>10.250,00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=HYPERLINK("https://www.leilaoonline.com.br/lote/detalhe/45110", "019")</f>
      </c>
      <c r="B29" s="4" t="s">
        <f>=HYPERLINK("https://www.leilaoonline.com.br/lote/detalhe/45110", "GRUPO GERADOR NEGRINI 40 KVA MOTOR PERKIS 4236 AUTOMÁTICO, COM QUADRO")</f>
      </c>
      <c r="C29" s="4" t="inlineStr">
        <is>
          <t>Não vendido</t>
        </is>
      </c>
      <c r="D29" s="4" t="inlineStr">
        <is>
          <t>16</t>
        </is>
      </c>
      <c r="E29" s="5" t="inlineStr">
        <is>
          <t>9.250,00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=HYPERLINK("https://www.leilaoonline.com.br/lote/detalhe/45107", "020")</f>
      </c>
      <c r="B30" s="4" t="s">
        <f>=HYPERLINK("https://www.leilaoonline.com.br/lote/detalhe/45107", " COMPRESSOR PARAFUSO TOTAL PACK 20 HP USADO NO ESTADO")</f>
      </c>
      <c r="C30" s="4" t="inlineStr">
        <is>
          <t>Não vendido</t>
        </is>
      </c>
      <c r="D30" s="4" t="inlineStr">
        <is>
          <t>20</t>
        </is>
      </c>
      <c r="E30" s="5" t="inlineStr">
        <is>
          <t>4.300,00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=HYPERLINK("https://www.leilaoonline.com.br/lote/detalhe/45106", "021")</f>
      </c>
      <c r="B31" s="4" t="s">
        <f>=HYPERLINK("https://www.leilaoonline.com.br/lote/detalhe/45106", " GRUPO GERADOR STEMAC 375KVA WEG CUMMINS USADO NO ESTADO")</f>
      </c>
      <c r="C31" s="4" t="inlineStr">
        <is>
          <t>Não vendido</t>
        </is>
      </c>
      <c r="D31" s="4" t="inlineStr">
        <is>
          <t>18</t>
        </is>
      </c>
      <c r="E31" s="5" t="inlineStr">
        <is>
          <t>4.250,00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=HYPERLINK("https://www.leilaoonline.com.br/lote/detalhe/45707", "022")</f>
      </c>
      <c r="B32" s="4" t="s">
        <f>=HYPERLINK("https://www.leilaoonline.com.br/lote/detalhe/45707", "BOMBA DE ÁGUA MARCA MARK, COM MOTOR YANNAR 1 CC, RPM 1700")</f>
      </c>
      <c r="C32" s="4" t="inlineStr">
        <is>
          <t>Não vendido</t>
        </is>
      </c>
      <c r="D32" s="4" t="inlineStr">
        <is>
          <t>3</t>
        </is>
      </c>
      <c r="E32" s="5" t="inlineStr">
        <is>
          <t>1.500,00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=HYPERLINK("https://www.leilaoonline.com.br/lote/detalhe/45105", "038")</f>
      </c>
      <c r="B33" s="4" t="s">
        <f>=HYPERLINK("https://www.leilaoonline.com.br/lote/detalhe/45105", "GERADOR TRANSMILL DE AVIAÇÃO P/ PARTIDA  AUXILIAR DE  AVIÕES, POTENCIA 45 KVA , CAP 28 VCC,  16000 A PICO , 14 VCC . 8000 A ")</f>
      </c>
      <c r="C33" s="4" t="inlineStr">
        <is>
          <t>Não vendido</t>
        </is>
      </c>
      <c r="D33" s="4" t="inlineStr">
        <is>
          <t>32</t>
        </is>
      </c>
      <c r="E33" s="5" t="inlineStr">
        <is>
          <t>10.550,00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=HYPERLINK("https://www.leilaoonline.com.br/lote/detalhe/45116", "039")</f>
      </c>
      <c r="B34" s="4" t="s">
        <f>=HYPERLINK("https://www.leilaoonline.com.br/lote/detalhe/45116", "GRUPO GERADOR CATERPILLAR 500KVA")</f>
      </c>
      <c r="C34" s="4" t="inlineStr">
        <is>
          <t>Não vendido</t>
        </is>
      </c>
      <c r="D34" s="4" t="inlineStr">
        <is>
          <t>14</t>
        </is>
      </c>
      <c r="E34" s="5" t="inlineStr">
        <is>
          <t>4.000,00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=HYPERLINK("https://www.leilaoonline.com.br/lote/detalhe/45115", "040")</f>
      </c>
      <c r="B35" s="4" t="s">
        <f>=HYPERLINK("https://www.leilaoonline.com.br/lote/detalhe/45115", "clik veja o video PÁ CARREGADEIRA LIUGONG 835 CLG, ANO 2010, MOTOR CUMMINS ")</f>
      </c>
      <c r="C35" s="4" t="inlineStr">
        <is>
          <t>Vendido</t>
        </is>
      </c>
      <c r="D35" s="4" t="inlineStr">
        <is>
          <t>13</t>
        </is>
      </c>
      <c r="E35" s="5" t="inlineStr">
        <is>
          <t>70.000,00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=HYPERLINK("https://www.leilaoonline.com.br/lote/detalhe/45421", "045")</f>
      </c>
      <c r="B36" s="4" t="s">
        <f>=HYPERLINK("https://www.leilaoonline.com.br/lote/detalhe/45421", "GUINSDASTE HYSTER "CANARINHO" CAP 4TON. - FUNCIONANDO")</f>
      </c>
      <c r="C36" s="4" t="inlineStr">
        <is>
          <t>Não vendido</t>
        </is>
      </c>
      <c r="D36" s="4" t="inlineStr">
        <is>
          <t>31</t>
        </is>
      </c>
      <c r="E36" s="5" t="inlineStr">
        <is>
          <t>17.000,00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=HYPERLINK("https://www.leilaoonline.com.br/lote/detalhe/44590", "047")</f>
      </c>
      <c r="B37" s="4" t="s">
        <f>=HYPERLINK("https://www.leilaoonline.com.br/lote/detalhe/44590", "FIAT PALIO WEEKEND ATTRATIVE ANO 2016 MOD 2017, COR PRATA, FLEX, FROTA 008 - FUNCIONANDO")</f>
      </c>
      <c r="C37" s="4" t="inlineStr">
        <is>
          <t>Vendido</t>
        </is>
      </c>
      <c r="D37" s="4" t="inlineStr">
        <is>
          <t>22</t>
        </is>
      </c>
      <c r="E37" s="5" t="inlineStr">
        <is>
          <t>19.000,00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=HYPERLINK("https://www.leilaoonline.com.br/lote/detalhe/44586", "048")</f>
      </c>
      <c r="B38" s="4" t="s">
        <f>=HYPERLINK("https://www.leilaoonline.com.br/lote/detalhe/44586", "FIAT PALIO WEEKEND ATTRATIVE ANO 2016 MOD 2017, COR PRATA, FLEX, FROTA 048 - FUNCIONANDO")</f>
      </c>
      <c r="C38" s="4" t="inlineStr">
        <is>
          <t>Não vendido</t>
        </is>
      </c>
      <c r="D38" s="4" t="inlineStr">
        <is>
          <t>25</t>
        </is>
      </c>
      <c r="E38" s="5" t="inlineStr">
        <is>
          <t>19.500,00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=HYPERLINK("https://www.leilaoonline.com.br/lote/detalhe/44581", "050")</f>
      </c>
      <c r="B39" s="4" t="s">
        <f>=HYPERLINK("https://www.leilaoonline.com.br/lote/detalhe/44581", "FORD; CARGO 2425 6X4; 2000/2000; BRANCA; DIESEL; MEC. OPERACIONAL; FUNCIONANDO - EQUIPADO COM EQUIPAMENTO ROLL-ON/ ROLL-OFF")</f>
      </c>
      <c r="C39" s="4" t="inlineStr">
        <is>
          <t>Não vendido</t>
        </is>
      </c>
      <c r="D39" s="4" t="inlineStr">
        <is>
          <t>38</t>
        </is>
      </c>
      <c r="E39" s="5" t="inlineStr">
        <is>
          <t>70.650,00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=HYPERLINK("https://www.leilaoonline.com.br/lote/detalhe/45420", "100")</f>
      </c>
      <c r="B40" s="4" t="s">
        <f>=HYPERLINK("https://www.leilaoonline.com.br/lote/detalhe/45420", "EMPILHADEIRA HYSTER HB0J 4TON. 3M. GASOL./GNV - FUNCIONANDO")</f>
      </c>
      <c r="C40" s="4" t="inlineStr">
        <is>
          <t>Não vendido</t>
        </is>
      </c>
      <c r="D40" s="4" t="inlineStr">
        <is>
          <t>35</t>
        </is>
      </c>
      <c r="E40" s="5" t="inlineStr">
        <is>
          <t>20.250,00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=HYPERLINK("https://www.leilaoonline.com.br/lote/detalhe/45108", "102")</f>
      </c>
      <c r="B41" s="4" t="s">
        <f>=HYPERLINK("https://www.leilaoonline.com.br/lote/detalhe/45108", "EMPILHADEIRA ELÉTRICA SKAM Skam 1200kg")</f>
      </c>
      <c r="C41" s="4" t="inlineStr">
        <is>
          <t>Não vendido</t>
        </is>
      </c>
      <c r="D41" s="4" t="inlineStr">
        <is>
          <t>9</t>
        </is>
      </c>
      <c r="E41" s="5" t="inlineStr">
        <is>
          <t>1.700,00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=HYPERLINK("https://www.leilaoonline.com.br/lote/detalhe/45109", "104")</f>
      </c>
      <c r="B42" s="4" t="s">
        <f>=HYPERLINK("https://www.leilaoonline.com.br/lote/detalhe/45109", " EMPILHADEIRA YALE D87P 1985 4 TON DIESEL - CÓD.73 - FUNCIONANDO")</f>
      </c>
      <c r="C42" s="4" t="inlineStr">
        <is>
          <t>Não vendido</t>
        </is>
      </c>
      <c r="D42" s="4" t="inlineStr">
        <is>
          <t>89</t>
        </is>
      </c>
      <c r="E42" s="5" t="inlineStr">
        <is>
          <t>22.550,00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=HYPERLINK("https://www.leilaoonline.com.br/lote/detalhe/45102", "105")</f>
      </c>
      <c r="B43" s="4" t="s">
        <f>=HYPERLINK("https://www.leilaoonline.com.br/lote/detalhe/45102", " GRUPO GERADOR POLIDIESEL 53 KVA, COM MOTOR PERKINS, FUNCIONANDO ")</f>
      </c>
      <c r="C43" s="4" t="inlineStr">
        <is>
          <t>Não vendido</t>
        </is>
      </c>
      <c r="D43" s="4" t="inlineStr">
        <is>
          <t>48</t>
        </is>
      </c>
      <c r="E43" s="5" t="inlineStr">
        <is>
          <t>10.900,00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=HYPERLINK("https://www.leilaoonline.com.br/lote/detalhe/45111", "107")</f>
      </c>
      <c r="B44" s="4" t="s">
        <f>=HYPERLINK("https://www.leilaoonline.com.br/lote/detalhe/45111", "EMPILHADEIRA CLARK CAP 5 TON, DIESEL, FUNCIONADO, OBS: SEM PLAQUETA ")</f>
      </c>
      <c r="C44" s="4" t="inlineStr">
        <is>
          <t>Não vendido</t>
        </is>
      </c>
      <c r="D44" s="4" t="inlineStr">
        <is>
          <t>80</t>
        </is>
      </c>
      <c r="E44" s="5" t="inlineStr">
        <is>
          <t>33.450,00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=HYPERLINK("https://www.leilaoonline.com.br/lote/detalhe/45112", "108")</f>
      </c>
      <c r="B45" s="4" t="s">
        <f>=HYPERLINK("https://www.leilaoonline.com.br/lote/detalhe/45112", "GRUPO GERADOR 1000KVA")</f>
      </c>
      <c r="C45" s="4" t="inlineStr">
        <is>
          <t>Não vendido</t>
        </is>
      </c>
      <c r="D45" s="4" t="inlineStr">
        <is>
          <t>7</t>
        </is>
      </c>
      <c r="E45" s="5" t="inlineStr">
        <is>
          <t>7.500,00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=HYPERLINK("https://www.leilaoonline.com.br/lote/detalhe/45113", "110")</f>
      </c>
      <c r="B46" s="4" t="s">
        <f>=HYPERLINK("https://www.leilaoonline.com.br/lote/detalhe/45113", "GERADOR 150KVA")</f>
      </c>
      <c r="C46" s="4" t="inlineStr">
        <is>
          <t>Não vendido</t>
        </is>
      </c>
      <c r="D46" s="4" t="inlineStr">
        <is>
          <t>15</t>
        </is>
      </c>
      <c r="E46" s="5" t="inlineStr">
        <is>
          <t>4.500,00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=HYPERLINK("https://www.leilaoonline.com.br/lote/detalhe/45103", "111")</f>
      </c>
      <c r="B47" s="4" t="s">
        <f>=HYPERLINK("https://www.leilaoonline.com.br/lote/detalhe/45103", " GRUPO GERADOR STEMAC 150 KVA, GERADOR WEG 220/380/440 VOLTS, MOTOR SCANIA 112, FUNCIONANDO")</f>
      </c>
      <c r="C47" s="4" t="inlineStr">
        <is>
          <t>Não vendido</t>
        </is>
      </c>
      <c r="D47" s="4" t="inlineStr">
        <is>
          <t>12</t>
        </is>
      </c>
      <c r="E47" s="5" t="inlineStr">
        <is>
          <t>10.000,00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=HYPERLINK("https://www.leilaoonline.com.br/lote/detalhe/45114", "112")</f>
      </c>
      <c r="B48" s="4" t="s">
        <f>=HYPERLINK("https://www.leilaoonline.com.br/lote/detalhe/45114", "EMPILHADEIRA ELÉTRICA STILL")</f>
      </c>
      <c r="C48" s="4" t="inlineStr">
        <is>
          <t>Não vendido</t>
        </is>
      </c>
      <c r="D48" s="4" t="inlineStr">
        <is>
          <t>11</t>
        </is>
      </c>
      <c r="E48" s="5" t="inlineStr">
        <is>
          <t>2.950,00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=HYPERLINK("https://www.leilaoonline.com.br/lote/detalhe/45104", "114")</f>
      </c>
      <c r="B49" s="4" t="s">
        <f>=HYPERLINK("https://www.leilaoonline.com.br/lote/detalhe/45104", " GRUPO GERADOR STEMAC 400 KVA, MOTOR CUMMINS NTA 855, REFORMADO, 0,10 BIG CAM, 380 VOLTS")</f>
      </c>
      <c r="C49" s="4" t="inlineStr">
        <is>
          <t>Não vendido</t>
        </is>
      </c>
      <c r="D49" s="4" t="inlineStr">
        <is>
          <t>9</t>
        </is>
      </c>
      <c r="E49" s="5" t="inlineStr">
        <is>
          <t>3.500,00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=HYPERLINK("https://www.leilaoonline.com.br/lote/detalhe/44582", "118")</f>
      </c>
      <c r="B50" s="4" t="s">
        <f>=HYPERLINK("https://www.leilaoonline.com.br/lote/detalhe/44582", " FIAT PALIO WEEKEND ATTRATIVE ANO 2016 MOD 2017, COR PRATA, FLEX, FROTA 118 - FUNCIONANDO")</f>
      </c>
      <c r="C50" s="4" t="inlineStr">
        <is>
          <t>Não vendido</t>
        </is>
      </c>
      <c r="D50" s="4" t="inlineStr">
        <is>
          <t>17</t>
        </is>
      </c>
      <c r="E50" s="5" t="inlineStr">
        <is>
          <t>15.500,00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=HYPERLINK("https://www.leilaoonline.com.br/lote/detalhe/44588", "217")</f>
      </c>
      <c r="B51" s="4" t="s">
        <f>=HYPERLINK("https://www.leilaoonline.com.br/lote/detalhe/44588", "FIAT PALIO WEEKEND ATTRATIVE ANO 2016 MOD 2017, COR PRATA, FLEX, FROTA 217 - FUNCIONANDO")</f>
      </c>
      <c r="C51" s="4" t="inlineStr">
        <is>
          <t>Não vendido</t>
        </is>
      </c>
      <c r="D51" s="4" t="inlineStr">
        <is>
          <t>22</t>
        </is>
      </c>
      <c r="E51" s="5" t="inlineStr">
        <is>
          <t>19.000,00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=HYPERLINK("https://www.leilaoonline.com.br/lote/detalhe/44577", "303")</f>
      </c>
      <c r="B52" s="4" t="s">
        <f>=HYPERLINK("https://www.leilaoonline.com.br/lote/detalhe/44577", " FIAT PALIO WEEKEND ATTRATIVE ANO 2016 MOD 2017, COR PRATA, FLEX, FROTA 298 - FUNCIONANDO")</f>
      </c>
      <c r="C52" s="4" t="inlineStr">
        <is>
          <t>Não vendido</t>
        </is>
      </c>
      <c r="D52" s="4" t="inlineStr">
        <is>
          <t>15</t>
        </is>
      </c>
      <c r="E52" s="5" t="inlineStr">
        <is>
          <t>13.000,00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=HYPERLINK("https://www.leilaoonline.com.br/lote/detalhe/45381", "336")</f>
      </c>
      <c r="B53" s="4" t="s">
        <f>=HYPERLINK("https://www.leilaoonline.com.br/lote/detalhe/45381", " FIAT PALIO WEEKEND ATTRATIVE ANO 2016 MOD 2017, COR PRATA, FLEX, PLACA FINAL 268 - FUNCIONANDO")</f>
      </c>
      <c r="C53" s="4" t="inlineStr">
        <is>
          <t>Não vendido</t>
        </is>
      </c>
      <c r="D53" s="4" t="inlineStr">
        <is>
          <t>28</t>
        </is>
      </c>
      <c r="E53" s="5" t="inlineStr">
        <is>
          <t>18.250,00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=HYPERLINK("https://www.leilaoonline.com.br/lote/detalhe/44583", "358")</f>
      </c>
      <c r="B54" s="4" t="s">
        <f>=HYPERLINK("https://www.leilaoonline.com.br/lote/detalhe/44583", " FIAT PALIO WEEKEND ATTRATIVE ANO 2016 MOD 2017, COR PRATA, FLEX, FROTA 358 - FUNCIONANDO")</f>
      </c>
      <c r="C54" s="4" t="inlineStr">
        <is>
          <t>Não vendido</t>
        </is>
      </c>
      <c r="D54" s="4" t="inlineStr">
        <is>
          <t>26</t>
        </is>
      </c>
      <c r="E54" s="5" t="inlineStr">
        <is>
          <t>17.250,00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=HYPERLINK("https://www.leilaoonline.com.br/lote/detalhe/44585", "368")</f>
      </c>
      <c r="B55" s="4" t="s">
        <f>=HYPERLINK("https://www.leilaoonline.com.br/lote/detalhe/44585", "FIAT PALIO WEEKEND ATTRATIVE ANO 2016 MOD 2017, COR PRATA, FLEX, FROTA 368 - FUNCIONANDO")</f>
      </c>
      <c r="C55" s="4" t="inlineStr">
        <is>
          <t>Não vendido</t>
        </is>
      </c>
      <c r="D55" s="4" t="inlineStr">
        <is>
          <t>25</t>
        </is>
      </c>
      <c r="E55" s="5" t="inlineStr">
        <is>
          <t>18.850,00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=HYPERLINK("https://www.leilaoonline.com.br/lote/detalhe/44587", "778")</f>
      </c>
      <c r="B56" s="4" t="s">
        <f>=HYPERLINK("https://www.leilaoonline.com.br/lote/detalhe/44587", "FIAT PALIO WEEKEND ATTRATIVE ANO 2016 MOD 2017, COR PRATA, FLEX, FROTA 778 - FUNCIONANDO")</f>
      </c>
      <c r="C56" s="4" t="inlineStr">
        <is>
          <t>Vendido</t>
        </is>
      </c>
      <c r="D56" s="4" t="inlineStr">
        <is>
          <t>13</t>
        </is>
      </c>
      <c r="E56" s="5" t="inlineStr">
        <is>
          <t>19.000,00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=HYPERLINK("https://www.leilaoonline.com.br/lote/detalhe/44589", "868")</f>
      </c>
      <c r="B57" s="4" t="s">
        <f>=HYPERLINK("https://www.leilaoonline.com.br/lote/detalhe/44589", "FIAT PALIO WEEKEND ATTRATIVE ANO 2016 MOD 2017, COR PRATA, FLEX, FROTA 868 - FUNCIONANDO")</f>
      </c>
      <c r="C57" s="4" t="inlineStr">
        <is>
          <t>Não vendido</t>
        </is>
      </c>
      <c r="D57" s="4" t="inlineStr">
        <is>
          <t>27</t>
        </is>
      </c>
      <c r="E57" s="5" t="inlineStr">
        <is>
          <t>18.850,00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=HYPERLINK("https://www.leilaoonline.com.br/lote/detalhe/44584", "878")</f>
      </c>
      <c r="B58" s="4" t="s">
        <f>=HYPERLINK("https://www.leilaoonline.com.br/lote/detalhe/44584", "FIAT PALIO WEEKEND ATTRATIVE ANO 2016 MOD 2017, COR PRATA, FLEX, FROTA 878 - FUNCIONANDO")</f>
      </c>
      <c r="C58" s="4" t="inlineStr">
        <is>
          <t>Não vendido</t>
        </is>
      </c>
      <c r="D58" s="4" t="inlineStr">
        <is>
          <t>26</t>
        </is>
      </c>
      <c r="E58" s="5" t="inlineStr">
        <is>
          <t>19.000,00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=HYPERLINK("https://www.leilaoonline.com.br/lote/detalhe/44591", "939")</f>
      </c>
      <c r="B59" s="4" t="s">
        <f>=HYPERLINK("https://www.leilaoonline.com.br/lote/detalhe/44591", "FIAT PALIO WEEKEND ATTRATIVE ANO 2016 MOD 2017, COR PRATA, FLEX, FROTA 939 - FUNCIONANDO")</f>
      </c>
      <c r="C59" s="4" t="inlineStr">
        <is>
          <t>Não vendido</t>
        </is>
      </c>
      <c r="D59" s="4" t="inlineStr">
        <is>
          <t>29</t>
        </is>
      </c>
      <c r="E59" s="5" t="inlineStr">
        <is>
          <t>18.850,00</t>
        </is>
      </c>
      <c r="F5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2026-06-20T02:40:19.00Z</dcterms:created>
  <dc:creator>Tellks Tecnologia</dc:creator>
  <cp:revision>0</cp:revision>
</cp:coreProperties>
</file>